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. Presun_KŠS\výroční zpráva\2019\"/>
    </mc:Choice>
  </mc:AlternateContent>
  <bookViews>
    <workbookView xWindow="240" yWindow="135" windowWidth="18930" windowHeight="11085" tabRatio="862"/>
  </bookViews>
  <sheets>
    <sheet name="ÚKS" sheetId="1" r:id="rId1"/>
    <sheet name="OSI" sheetId="19" r:id="rId2"/>
    <sheet name="PO2" sheetId="3" r:id="rId3"/>
    <sheet name="PO(OPM)" sheetId="2" r:id="rId4"/>
    <sheet name="ÚMA" sheetId="4" r:id="rId5"/>
    <sheet name="DSA" sheetId="5" r:id="rId6"/>
    <sheet name="OIN" sheetId="6" r:id="rId7"/>
    <sheet name="KŠS-KCR" sheetId="9" r:id="rId8"/>
    <sheet name="KŠS-OŠS" sheetId="15" r:id="rId9"/>
    <sheet name="SMM" sheetId="10" r:id="rId10"/>
    <sheet name="SŽP" sheetId="11" r:id="rId11"/>
    <sheet name="OSS" sheetId="12" r:id="rId12"/>
    <sheet name="ÚIA" sheetId="13" r:id="rId13"/>
    <sheet name="ŽO" sheetId="18" r:id="rId14"/>
    <sheet name="List1" sheetId="20" r:id="rId15"/>
  </sheets>
  <calcPr calcId="162913"/>
</workbook>
</file>

<file path=xl/calcChain.xml><?xml version="1.0" encoding="utf-8"?>
<calcChain xmlns="http://schemas.openxmlformats.org/spreadsheetml/2006/main">
  <c r="D95" i="10" l="1"/>
  <c r="C95" i="10"/>
  <c r="B95" i="10"/>
  <c r="D47" i="10"/>
  <c r="C47" i="10"/>
  <c r="B47" i="10"/>
  <c r="G35" i="10"/>
  <c r="F35" i="10"/>
  <c r="E35" i="10"/>
  <c r="D35" i="10"/>
  <c r="C35" i="10"/>
  <c r="B35" i="10"/>
  <c r="D21" i="10"/>
  <c r="C21" i="10"/>
  <c r="B21" i="10"/>
  <c r="E42" i="4" l="1"/>
  <c r="E40" i="4"/>
  <c r="E39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G124" i="15" l="1"/>
  <c r="J114" i="15"/>
  <c r="I114" i="15"/>
  <c r="H114" i="15"/>
  <c r="G114" i="15"/>
  <c r="F114" i="15"/>
  <c r="E114" i="15"/>
  <c r="D114" i="15"/>
  <c r="C114" i="15"/>
  <c r="B114" i="15"/>
  <c r="E106" i="15"/>
  <c r="D106" i="15"/>
  <c r="C106" i="15"/>
  <c r="B106" i="15"/>
  <c r="F105" i="15"/>
  <c r="F104" i="15"/>
  <c r="F103" i="15"/>
  <c r="F102" i="15"/>
  <c r="F106" i="15" s="1"/>
  <c r="F101" i="15"/>
  <c r="F100" i="15"/>
  <c r="E95" i="15"/>
  <c r="D95" i="15"/>
  <c r="C95" i="15"/>
  <c r="B95" i="15"/>
  <c r="F94" i="15"/>
  <c r="F93" i="15"/>
  <c r="F92" i="15"/>
  <c r="F91" i="15"/>
  <c r="F90" i="15"/>
  <c r="F95" i="15" s="1"/>
  <c r="F89" i="15"/>
  <c r="E84" i="15"/>
  <c r="D84" i="15"/>
  <c r="C84" i="15"/>
  <c r="B84" i="15"/>
  <c r="F83" i="15"/>
  <c r="F82" i="15"/>
  <c r="F81" i="15"/>
  <c r="F80" i="15"/>
  <c r="F79" i="15"/>
  <c r="F78" i="15"/>
  <c r="F84" i="15" s="1"/>
  <c r="J48" i="15"/>
  <c r="I48" i="15"/>
  <c r="H48" i="15"/>
  <c r="G48" i="15"/>
  <c r="F48" i="15"/>
  <c r="E48" i="15"/>
  <c r="D48" i="15"/>
  <c r="C48" i="15"/>
  <c r="B48" i="15"/>
  <c r="G29" i="15"/>
  <c r="F29" i="15"/>
  <c r="E29" i="15"/>
  <c r="D29" i="15"/>
  <c r="C29" i="15"/>
  <c r="B29" i="15"/>
  <c r="G19" i="15"/>
  <c r="F19" i="15"/>
  <c r="E19" i="15"/>
  <c r="D19" i="15"/>
  <c r="C19" i="15"/>
  <c r="B19" i="15"/>
  <c r="E59" i="6" l="1"/>
  <c r="E57" i="6" s="1"/>
  <c r="E54" i="6"/>
  <c r="E53" i="6"/>
  <c r="E52" i="6"/>
  <c r="C44" i="6"/>
  <c r="C42" i="6"/>
  <c r="C41" i="6"/>
  <c r="C38" i="6"/>
  <c r="C37" i="6"/>
  <c r="C36" i="6"/>
  <c r="C33" i="6"/>
  <c r="C31" i="6"/>
  <c r="C30" i="6"/>
  <c r="C22" i="6"/>
  <c r="C17" i="6"/>
  <c r="C16" i="6"/>
  <c r="C10" i="6"/>
  <c r="E9" i="6"/>
  <c r="C9" i="6"/>
  <c r="E45" i="5" l="1"/>
  <c r="D45" i="5"/>
  <c r="C45" i="5"/>
  <c r="B45" i="5"/>
  <c r="B30" i="5"/>
  <c r="C160" i="15" l="1"/>
  <c r="B160" i="15"/>
</calcChain>
</file>

<file path=xl/sharedStrings.xml><?xml version="1.0" encoding="utf-8"?>
<sst xmlns="http://schemas.openxmlformats.org/spreadsheetml/2006/main" count="1216" uniqueCount="924">
  <si>
    <t xml:space="preserve">Nově registrovaná vozidla                            </t>
  </si>
  <si>
    <t xml:space="preserve">Změna barvy vozidla                                        </t>
  </si>
  <si>
    <t xml:space="preserve">Výměna registrační značky a druhu registrační značky (SPZ)                         </t>
  </si>
  <si>
    <t xml:space="preserve">Odcizení vozidla                                                 </t>
  </si>
  <si>
    <t xml:space="preserve">Statistika registrovaných vozidel </t>
  </si>
  <si>
    <t>Počet vozidel vedených registrem vozidel</t>
  </si>
  <si>
    <t> - z toho registrovaných</t>
  </si>
  <si>
    <t>Provozováno vozidel</t>
  </si>
  <si>
    <t xml:space="preserve">Dočasně vyřazeno                                         </t>
  </si>
  <si>
    <t>Trvale vyřazeno                                          </t>
  </si>
  <si>
    <t>Rozdělení provozovaných vozidel dle kategorií</t>
  </si>
  <si>
    <t xml:space="preserve">Motocykl  </t>
  </si>
  <si>
    <t xml:space="preserve">Osobní automobil                                       </t>
  </si>
  <si>
    <t>Autobus                                                           </t>
  </si>
  <si>
    <t xml:space="preserve">Nákladní automobil                                      </t>
  </si>
  <si>
    <t>Traktor</t>
  </si>
  <si>
    <t>Pracovní stroj samojízdný                                   </t>
  </si>
  <si>
    <t xml:space="preserve">Přívěs nákladní                                             </t>
  </si>
  <si>
    <t xml:space="preserve">Ostatní vozidla + nezařazená                                               </t>
  </si>
  <si>
    <t>Celkem prověřeno oznámení</t>
  </si>
  <si>
    <t>Počet případů, v nich bylo zahájeno řízení pro porušení zákona</t>
  </si>
  <si>
    <t>Přestupky dle zák. č. 361/2000 Sb., o provozu na pozemních komunikacích</t>
  </si>
  <si>
    <t>- z toho alkohol</t>
  </si>
  <si>
    <t>Postoupeno na jiný správní orgán</t>
  </si>
  <si>
    <t>Odloženo podání</t>
  </si>
  <si>
    <t>Rozhodnutí o zastavení</t>
  </si>
  <si>
    <t>Vydáno příkazů</t>
  </si>
  <si>
    <t>Celkem uloženo blokových pokut</t>
  </si>
  <si>
    <t>Přestupky dle zák. č. 168/1999 Sb., o pojištění odpovědnosti z provozu vozidla</t>
  </si>
  <si>
    <t>Vozidla provozovaná bez zákonného pojištění</t>
  </si>
  <si>
    <t xml:space="preserve">- přijatá oznámení  od Policie ČR a ČKP         </t>
  </si>
  <si>
    <t xml:space="preserve">- postoupeno                                                      </t>
  </si>
  <si>
    <t xml:space="preserve">- vyřešeno příkazem                                          </t>
  </si>
  <si>
    <t>Sankce celkem Kč</t>
  </si>
  <si>
    <t>Vymáhání pohledávek</t>
  </si>
  <si>
    <t>počet</t>
  </si>
  <si>
    <t>Kč</t>
  </si>
  <si>
    <t xml:space="preserve">Výzva k zaplacení nedoplatků (místní poplatky, pokuty, sociální péče) </t>
  </si>
  <si>
    <t>Upomínka k úhradě dlužné částky (nájemné, služby, půjčky z fondů města, …)</t>
  </si>
  <si>
    <t>Exekuce – vykonávané městem</t>
  </si>
  <si>
    <t>Exekuce – vykonávané exekutorskou kanceláří</t>
  </si>
  <si>
    <t>Návrh na vydání platebního rozkazu - žaloba</t>
  </si>
  <si>
    <t>Dlužná částka za komunální odpad</t>
  </si>
  <si>
    <t>Dlužná částka za nájemné a služby z bytů</t>
  </si>
  <si>
    <t>ÚPD řešené ve sledovaném roce - město</t>
  </si>
  <si>
    <t>Celkem řešených ÚPD a změn ÚPD - město</t>
  </si>
  <si>
    <t xml:space="preserve">Počet zpracovávaných Zpráv o uplatňování územního plánu </t>
  </si>
  <si>
    <t xml:space="preserve">Pořizování územních plánů a jejich změn </t>
  </si>
  <si>
    <t>ÚPD – územně plánovací dokumentace (územní plány a regulační plány)</t>
  </si>
  <si>
    <t>ÚAP - územně analytické podklady</t>
  </si>
  <si>
    <t>Realizované investiční akce</t>
  </si>
  <si>
    <t>Výše realizovaných investičních akcí na paragrafy v návaznosti na rozpočet města</t>
  </si>
  <si>
    <t>CELKOVÉ VÝDAJE V TIS. KČ</t>
  </si>
  <si>
    <t xml:space="preserve"> - z toho kapitálové výdaje</t>
  </si>
  <si>
    <t xml:space="preserve">     - z toho plnění na paragrafy</t>
  </si>
  <si>
    <t xml:space="preserve"> § 1036  Správa v lesním hospodářství</t>
  </si>
  <si>
    <t xml:space="preserve"> § 2115  Úspora energie a obnov. zdroje</t>
  </si>
  <si>
    <t xml:space="preserve"> § 2212  Silnice</t>
  </si>
  <si>
    <t xml:space="preserve"> § 2219  Záležitosti pozemních komunikací</t>
  </si>
  <si>
    <t xml:space="preserve"> § 2321  Odvádění a čištění vod</t>
  </si>
  <si>
    <t xml:space="preserve"> § 2333  Úpravy drobných vodních toků</t>
  </si>
  <si>
    <t xml:space="preserve"> § 2342  Protierozní ochrana</t>
  </si>
  <si>
    <t xml:space="preserve"> § 3111  Předškolní zařízení</t>
  </si>
  <si>
    <t xml:space="preserve"> § 3113  Základní školy</t>
  </si>
  <si>
    <t xml:space="preserve"> § 3299  Ostatní záležitosti vzdělávání</t>
  </si>
  <si>
    <t xml:space="preserve"> § 3311  Divadelní činnost</t>
  </si>
  <si>
    <t xml:space="preserve"> § 3313  Kina</t>
  </si>
  <si>
    <t xml:space="preserve"> § 3314  Činnosti knihovnické</t>
  </si>
  <si>
    <t xml:space="preserve"> § 3319  Ostatní záležitosti kultury</t>
  </si>
  <si>
    <t xml:space="preserve"> § 3322  Zachování a obnova kult. památek</t>
  </si>
  <si>
    <t xml:space="preserve"> § 3392  Zájmová činnost v kultuře</t>
  </si>
  <si>
    <t xml:space="preserve"> § 3412  Sport. zařízení v majetku obce</t>
  </si>
  <si>
    <t xml:space="preserve"> § 3421  Využití volné času dětí a mládeže</t>
  </si>
  <si>
    <t xml:space="preserve"> § 3429  Ostatní záj. činnost a rekreace</t>
  </si>
  <si>
    <t xml:space="preserve"> § 3612  Bytové hospodářství</t>
  </si>
  <si>
    <t xml:space="preserve"> § 3613  Nebytové hospodářství</t>
  </si>
  <si>
    <t xml:space="preserve"> § 3631  Veřejné osvětlení</t>
  </si>
  <si>
    <t xml:space="preserve"> § 3632  Pohřebnictví</t>
  </si>
  <si>
    <t xml:space="preserve"> § 3634  Lokální zásobování teplem</t>
  </si>
  <si>
    <t xml:space="preserve"> § 3639  Komunální služby a územní rozvoj</t>
  </si>
  <si>
    <t xml:space="preserve"> § 3722  Odstraňování komunál. odpadů</t>
  </si>
  <si>
    <t xml:space="preserve"> § 3745  Péče o vzhled obcí a veř. zeleň</t>
  </si>
  <si>
    <t xml:space="preserve"> § 4333  Domovy - penziony pro matky</t>
  </si>
  <si>
    <t>Evidence obyvatel</t>
  </si>
  <si>
    <t>Poskytnutí údajů z informačního systému</t>
  </si>
  <si>
    <t>Reklamace a opravy</t>
  </si>
  <si>
    <t>Zavedení do systému bez předchozího trvalého pobytu</t>
  </si>
  <si>
    <t>Správní poplatky (Kč)</t>
  </si>
  <si>
    <t>Občanské průkazy</t>
  </si>
  <si>
    <t>Počet přijatých žádostí o vydání OP</t>
  </si>
  <si>
    <t>Počet žádostí imobilních občanů</t>
  </si>
  <si>
    <t>Počet přijatých hlášení o ztrátě OP</t>
  </si>
  <si>
    <t>Počet vydaných potvrzení o OP</t>
  </si>
  <si>
    <t>Počet skartovaných občanských průkazů</t>
  </si>
  <si>
    <t>Poskytnutí údajů z evidence OP</t>
  </si>
  <si>
    <t>Postoupení žádosti a OP k předání na jiný úřad</t>
  </si>
  <si>
    <t>Počet vyřešených přestupků na úseku OP</t>
  </si>
  <si>
    <t>Rezervace</t>
  </si>
  <si>
    <t>Vybrané pokuty (Kč)</t>
  </si>
  <si>
    <t>Cestovní doklady</t>
  </si>
  <si>
    <t>Počet skartovaných pasů</t>
  </si>
  <si>
    <t>Odeslané materiály pasové evidence</t>
  </si>
  <si>
    <t>Počet řešených přestupků</t>
  </si>
  <si>
    <t>Proti pořádku ve státní správě vyskytující se na více úsecích státní správy                 </t>
  </si>
  <si>
    <t>Proti pořádku v územní samosprávě, ve státní správě               </t>
  </si>
  <si>
    <t>Proti veřejnému pořádku                          </t>
  </si>
  <si>
    <t>Proti občanskému soužití                       </t>
  </si>
  <si>
    <t>Proti majetku                                    </t>
  </si>
  <si>
    <t xml:space="preserve"> § 4349  Soc. péče a pomoc ost. skupinám</t>
  </si>
  <si>
    <t xml:space="preserve"> § 6171  Činnost místní správy</t>
  </si>
  <si>
    <t xml:space="preserve"> - z toho ost. výdaje - opravy majetku</t>
  </si>
  <si>
    <t>DOTACE</t>
  </si>
  <si>
    <t xml:space="preserve"> Výše dotace v tis. Kč</t>
  </si>
  <si>
    <t xml:space="preserve">  - z toho: </t>
  </si>
  <si>
    <t xml:space="preserve">     - ROP</t>
  </si>
  <si>
    <t xml:space="preserve">     - SFDI</t>
  </si>
  <si>
    <t>Výběrová řízení podle zákona o veřejných zakázkách č. 137/2006 Sb. v platném znění</t>
  </si>
  <si>
    <t xml:space="preserve"> Výběrová řízení celkem</t>
  </si>
  <si>
    <t xml:space="preserve">     - malého rozsahu</t>
  </si>
  <si>
    <t xml:space="preserve">     - podle zákona, opční právo</t>
  </si>
  <si>
    <t xml:space="preserve">     - podle zákona zjednodušené podlimitní</t>
  </si>
  <si>
    <t xml:space="preserve">     - podle zákona užší </t>
  </si>
  <si>
    <t xml:space="preserve">     - podle zákona otevřené podlimitní</t>
  </si>
  <si>
    <t xml:space="preserve">     - podle zákona otevřené nadlimitní</t>
  </si>
  <si>
    <t>Počet uzavřených smluv a dodatků</t>
  </si>
  <si>
    <t xml:space="preserve"> - stavební práce</t>
  </si>
  <si>
    <t xml:space="preserve"> - inženýrská činnost</t>
  </si>
  <si>
    <t xml:space="preserve"> - koordinátor BOZP</t>
  </si>
  <si>
    <t xml:space="preserve"> - projektová dokumentace</t>
  </si>
  <si>
    <t xml:space="preserve"> - ostatní</t>
  </si>
  <si>
    <t>Přihlášení k trvalému pobytu v Uherském Hradišti</t>
  </si>
  <si>
    <t>Počet změn</t>
  </si>
  <si>
    <t>Vydaná rozhodnutí/usnesení ve věci zrušení trvalého pobytu v UH</t>
  </si>
  <si>
    <t xml:space="preserve">Počet zápisů narození </t>
  </si>
  <si>
    <t>Počet zápisů úmrtí</t>
  </si>
  <si>
    <t>Sňatky</t>
  </si>
  <si>
    <t xml:space="preserve"> - církevní</t>
  </si>
  <si>
    <t xml:space="preserve"> - občanské</t>
  </si>
  <si>
    <t xml:space="preserve"> - z toho - ve správním obvodu – Podolí, Popovice</t>
  </si>
  <si>
    <t xml:space="preserve">               - s cizím státním příslušníkem</t>
  </si>
  <si>
    <t>Určení otcovství</t>
  </si>
  <si>
    <t xml:space="preserve">Vydaná osvědčení o právní způsobilosti k uzavření manželství v cizině  </t>
  </si>
  <si>
    <t>Správní rozhodnutí o prominutí předložení dokladů, další rozhodnutí v matričních záležitostech</t>
  </si>
  <si>
    <t xml:space="preserve">Vydaná osvědčení k uzavření církevního sňatku  </t>
  </si>
  <si>
    <t xml:space="preserve">Vydaná rozhodnutí ve věci povolení změny jména nebo příjmení </t>
  </si>
  <si>
    <t>Prohlášení o volbě druhého jména</t>
  </si>
  <si>
    <t xml:space="preserve">Zpracované podklady k zápisům do zvláštní matriky   </t>
  </si>
  <si>
    <t>Vydané druhopisy matričních dokladů</t>
  </si>
  <si>
    <t>Dodatečné záznamy v matričních knihách</t>
  </si>
  <si>
    <t>Ověřování</t>
  </si>
  <si>
    <t>Identifikace fyzické osoby</t>
  </si>
  <si>
    <t>Žádosti o výpis z evidence Rejstříku trestů</t>
  </si>
  <si>
    <t>Zaevidované nové případy ohrožené mládeže</t>
  </si>
  <si>
    <t>Případy neregistrované ohrožené mládeže</t>
  </si>
  <si>
    <t>Soudní jednání, při nichž se zastupují zájmy nezletilých dětí</t>
  </si>
  <si>
    <t>Šetření v jednotlivých rodinách</t>
  </si>
  <si>
    <t>Návrhy soudu na stanovení dohledu</t>
  </si>
  <si>
    <t>Nařízení, zrušení či prodloužení ústavní výchovy</t>
  </si>
  <si>
    <t>Vydání předběžného opatření</t>
  </si>
  <si>
    <t>Podněty policii k trestnímu stíhání pro ohrožování výchovy mládeže</t>
  </si>
  <si>
    <t>Týrání svěřené osoby</t>
  </si>
  <si>
    <t>Zanedbání povinné výživy</t>
  </si>
  <si>
    <t>Do péče budoucích osvojitelů umístěny děti</t>
  </si>
  <si>
    <t>Do péče jiných fyzických osob než rodičů umístěno dětí</t>
  </si>
  <si>
    <t>Osvojeny děti</t>
  </si>
  <si>
    <t>Děti v pěstounské či poručenské péči</t>
  </si>
  <si>
    <t>Děti v evidenci kurátora pro mládež</t>
  </si>
  <si>
    <t>Řešené případy trestné činnosti dětí a mladistvých</t>
  </si>
  <si>
    <t>Řešené případy přestupků dětí a mladistvých</t>
  </si>
  <si>
    <t>Nově evidované děti s výchovnými problémy</t>
  </si>
  <si>
    <t>Počet dětí umístěných v ústavní výchově</t>
  </si>
  <si>
    <t>Počet dětí umístěných ve výkonu trestu</t>
  </si>
  <si>
    <t>Návštěvy dětí ve výkonu trestu odnětí svobody či vazby</t>
  </si>
  <si>
    <t>Počet děti, u kterých je stanoven dohled</t>
  </si>
  <si>
    <t>Zásahy pracovníků vykonávající pohotovostní službu</t>
  </si>
  <si>
    <t>Místní kulturní zařízení (MKZ)</t>
  </si>
  <si>
    <t>Provozní náklady [Kč]</t>
  </si>
  <si>
    <t>Počet</t>
  </si>
  <si>
    <t>MKZ Mařatice</t>
  </si>
  <si>
    <t>MKZ Míkovice</t>
  </si>
  <si>
    <t>MKZ Vésky</t>
  </si>
  <si>
    <t>MKZ Jarošov</t>
  </si>
  <si>
    <t>MKZ Sady</t>
  </si>
  <si>
    <t>Pozn.:</t>
  </si>
  <si>
    <t>• MKZ Jarošov nemá ve správě vlastní objekt.</t>
  </si>
  <si>
    <t>Finanční rozpočet příspěvkových organizací</t>
  </si>
  <si>
    <t>Ostatní příspěvky a dotace</t>
  </si>
  <si>
    <t>Vlastní výnosy</t>
  </si>
  <si>
    <t>Náklady</t>
  </si>
  <si>
    <t>Dotace z rozpočtu města</t>
  </si>
  <si>
    <t>Knihovna Bedřicha Beneše Buchlovana</t>
  </si>
  <si>
    <t>Slovácké divadlo Uherské Hradiště</t>
  </si>
  <si>
    <t>Městská kina Uherské Hradiště</t>
  </si>
  <si>
    <t>Klub kultury Uherské Hradiště</t>
  </si>
  <si>
    <t>Počet zaměstnanců příspěvkových organizací</t>
  </si>
  <si>
    <t>Počet účastí na akcích cestovního ruchu</t>
  </si>
  <si>
    <t>Knihovna Bedřicha Beneše Buchlovana, p. o.</t>
  </si>
  <si>
    <t>Knižní fond (počet knih)</t>
  </si>
  <si>
    <t>Počet poboček Knihovny Bedřicha Beneše Buchlovana</t>
  </si>
  <si>
    <t>Počet regionálních knihoven</t>
  </si>
  <si>
    <t>Počet zaevidovaných knih pro regionální knihovny</t>
  </si>
  <si>
    <t>Zpracované knihy celkem</t>
  </si>
  <si>
    <t>Celkový počet výpůjček</t>
  </si>
  <si>
    <t>• z toho literatura pro děti</t>
  </si>
  <si>
    <t>Evidovaní čtenáři</t>
  </si>
  <si>
    <t>Celkový počet návštěvníků</t>
  </si>
  <si>
    <t>Cena ročního průkazu čtenáře - dospělí, důchodci, děti (Kč)</t>
  </si>
  <si>
    <t>Počet premiér</t>
  </si>
  <si>
    <t>Počet předplatitelských skupin</t>
  </si>
  <si>
    <t>Počet předplatitelů</t>
  </si>
  <si>
    <t>Počet diváků celkem</t>
  </si>
  <si>
    <t>• z toho v Uherské Hradišti</t>
  </si>
  <si>
    <t>Počet představení</t>
  </si>
  <si>
    <t>Průměrný počet diváků na 1 představení</t>
  </si>
  <si>
    <t>Průměrná cena vstupného [Kč]</t>
  </si>
  <si>
    <t>Počet filmových projekcí</t>
  </si>
  <si>
    <t>Klub Kultury Uherské Hradiště, p. o.</t>
  </si>
  <si>
    <t>Celkový počet pořadů se vstupným v objektech Klubu kultury</t>
  </si>
  <si>
    <t>Pořádaných klubem kultury</t>
  </si>
  <si>
    <t>Pořádaných formou pronájmu</t>
  </si>
  <si>
    <t>Návštěvnost pořadů v objektech Klubu kultury (vč. abonentů)</t>
  </si>
  <si>
    <t>Pořádaných Klubem kultury</t>
  </si>
  <si>
    <t xml:space="preserve">Pořádaných formou pronájmu </t>
  </si>
  <si>
    <t>Tržby z kulturních pořadů v objektech Klubu kultury</t>
  </si>
  <si>
    <t>Cena průměrné vstupenky pořadů v objektech Klubu kultury</t>
  </si>
  <si>
    <t>Průměrné využití kapacity sálů pořadů v objektech Klubu kultury</t>
  </si>
  <si>
    <t xml:space="preserve">Pořádaných formou pronájmů </t>
  </si>
  <si>
    <t>kupní smlouvy (pozemky)</t>
  </si>
  <si>
    <t>výkupy</t>
  </si>
  <si>
    <t>prodeje</t>
  </si>
  <si>
    <t>Budoucí kupní smlouvy (pozemky)</t>
  </si>
  <si>
    <t>Budoucí smlouvy o zřízení věcného břemene</t>
  </si>
  <si>
    <t>Ostatní smlouvy (dar, dílo,media)</t>
  </si>
  <si>
    <t>směnné smlouvy</t>
  </si>
  <si>
    <t>nájemní smlouvy na dobu určitou</t>
  </si>
  <si>
    <t>výpůjčky</t>
  </si>
  <si>
    <t>příkazní smlouvy, mandátní smlouvy</t>
  </si>
  <si>
    <t>dodatky ke smlouvám</t>
  </si>
  <si>
    <t>ostatní smlouvy</t>
  </si>
  <si>
    <t>smlouvy realizované prostřednictvím R.K.Servis</t>
  </si>
  <si>
    <t>Výkup pozemků</t>
  </si>
  <si>
    <t>lokalita</t>
  </si>
  <si>
    <t>finační objem</t>
  </si>
  <si>
    <t>k.ú. Mařatice</t>
  </si>
  <si>
    <t>k..ú. Uh.Hradiště</t>
  </si>
  <si>
    <t>k.ú.Kunovice</t>
  </si>
  <si>
    <t>k.ú. Vésky</t>
  </si>
  <si>
    <t>k.ú. Sady</t>
  </si>
  <si>
    <t>k.ú.Míkovice</t>
  </si>
  <si>
    <t>k.ú.Topolná</t>
  </si>
  <si>
    <t>k.ú. Jarošov</t>
  </si>
  <si>
    <t>k.ú. Staré Město</t>
  </si>
  <si>
    <t>ostatní výkupy</t>
  </si>
  <si>
    <t>celkem</t>
  </si>
  <si>
    <t>neschválené záměry</t>
  </si>
  <si>
    <t>Projednané záměry celkem</t>
  </si>
  <si>
    <t>Prodej bytů a bytových domů</t>
  </si>
  <si>
    <t>počet prodaných bytových domů</t>
  </si>
  <si>
    <t>počet bytů v prodaných bytových domech</t>
  </si>
  <si>
    <t>počet založení společenství vlastníků jednotek domů</t>
  </si>
  <si>
    <t>Finanční objem (Kč)</t>
  </si>
  <si>
    <t>Nakládání s bytovým fondem</t>
  </si>
  <si>
    <t>byty o velikosti 4+1</t>
  </si>
  <si>
    <t>byty o velikosti 1+1</t>
  </si>
  <si>
    <t>byty o velikosti 0+1</t>
  </si>
  <si>
    <t xml:space="preserve">počet veřejných prohlídek bytů </t>
  </si>
  <si>
    <t>Byty pro příjmově vymezené osoby</t>
  </si>
  <si>
    <t>celkový počet zaevidovaných žádostí</t>
  </si>
  <si>
    <t>celkový počet bytů přidělených do nájmu</t>
  </si>
  <si>
    <t>smlouvy o náhradním ubytování z důvodu rekonstrukce</t>
  </si>
  <si>
    <t xml:space="preserve">počet vystěhování z měst.bytů a vrácení na základě výpovědí </t>
  </si>
  <si>
    <t>náhradní ubytování v přístřeší</t>
  </si>
  <si>
    <t>bez náhradního ubytování</t>
  </si>
  <si>
    <t>počet bytových domů v majetku města k 31.12.</t>
  </si>
  <si>
    <t>Rekonstrukce bytových domů</t>
  </si>
  <si>
    <t>Opravy a údržba památkových objektů</t>
  </si>
  <si>
    <t>Opravy a údržba nebytových prostor</t>
  </si>
  <si>
    <t>Opravy a údržba bytových domů</t>
  </si>
  <si>
    <t>Rozhodnutí stavebního úřadu</t>
  </si>
  <si>
    <t>Územní rozhodnutí</t>
  </si>
  <si>
    <t>Stavební povolení</t>
  </si>
  <si>
    <t>Ostatní rozhodnutí</t>
  </si>
  <si>
    <t>Kolaudační  rozhodnutí</t>
  </si>
  <si>
    <t>Rozhodnutí o udělení sankce</t>
  </si>
  <si>
    <t>Procesní rozhodnutí</t>
  </si>
  <si>
    <t xml:space="preserve">Celkem vydaných rozhodnutí </t>
  </si>
  <si>
    <t>Opatření stavebního úřadu</t>
  </si>
  <si>
    <t>Územně plánovací informace</t>
  </si>
  <si>
    <t>Územní souhlas</t>
  </si>
  <si>
    <t xml:space="preserve">Sdělení k ohlášení </t>
  </si>
  <si>
    <t>Kolaudační  souhlas, oznámení užívání</t>
  </si>
  <si>
    <t>Ohlášení odstranění stavby</t>
  </si>
  <si>
    <t>Souhlas s dělením pozemků</t>
  </si>
  <si>
    <t xml:space="preserve">Sdělení k podání </t>
  </si>
  <si>
    <t>Celkem vydaných opatření</t>
  </si>
  <si>
    <t>Ostatní opatření</t>
  </si>
  <si>
    <t>Kontrolní prohlídky staveb</t>
  </si>
  <si>
    <t xml:space="preserve">Celkem povoleno bytů v rodinných domech                                     </t>
  </si>
  <si>
    <t xml:space="preserve">Celkem povoleno bytů v bytových domech                                                                            </t>
  </si>
  <si>
    <t xml:space="preserve">Celkem povoleno odstranění bytů v rod. domech                            </t>
  </si>
  <si>
    <t>počet intervencí</t>
  </si>
  <si>
    <t>Domy s pečovatelskou službou*</t>
  </si>
  <si>
    <t>Uherské Hradiště, Rostislavova 488</t>
  </si>
  <si>
    <t>Uherské Hradiště, Kollárova 1243</t>
  </si>
  <si>
    <t>kapacita lůžek</t>
  </si>
  <si>
    <t>21 +  4 dětské postýlky</t>
  </si>
  <si>
    <t>Počet interních auditorů</t>
  </si>
  <si>
    <t>Počet plánovaných auditů</t>
  </si>
  <si>
    <t>Počet veřejnosprávních kontrol</t>
  </si>
  <si>
    <t>SFDI</t>
  </si>
  <si>
    <t>Vysvětlivky:</t>
  </si>
  <si>
    <t>1. Školství</t>
  </si>
  <si>
    <t>Mateřské školy zřizované městem Uherské Hradiště</t>
  </si>
  <si>
    <t>počet dětí</t>
  </si>
  <si>
    <t>počet tříd</t>
  </si>
  <si>
    <t>Svatováclavská 943</t>
  </si>
  <si>
    <t>Komenského nám. 539</t>
  </si>
  <si>
    <t>Husova 838</t>
  </si>
  <si>
    <t>Husova 838  - křesťanská</t>
  </si>
  <si>
    <t>28. října 982  (Rybník)</t>
  </si>
  <si>
    <t>Pod Svahy 1006</t>
  </si>
  <si>
    <t>Štěpnická 1111</t>
  </si>
  <si>
    <t>U Mlýna 251 (Míkovice)</t>
  </si>
  <si>
    <t>Vřesová 50 (Sady)</t>
  </si>
  <si>
    <t>Mařatice 1. máje</t>
  </si>
  <si>
    <t>Lomená 1380, Větrná 1063 (Východ)</t>
  </si>
  <si>
    <t>Markov 416 (Jarošov)</t>
  </si>
  <si>
    <t>Celkem dětí</t>
  </si>
  <si>
    <t>Základní školy zřizované městem Uherské Hradiště</t>
  </si>
  <si>
    <t>UNESCO, Komenského nám. 350</t>
  </si>
  <si>
    <t>Za Alejí 1072  (Mojmír)</t>
  </si>
  <si>
    <t>Sportovní 777</t>
  </si>
  <si>
    <t>Větrná  1063 (Východ)</t>
  </si>
  <si>
    <t>T. G. Masaryka, 1. máje 55 (Mařatice)</t>
  </si>
  <si>
    <t>Pivovarská 200 (Jarošov)</t>
  </si>
  <si>
    <t xml:space="preserve">Dům dětí a mládeže, Purkyňova 494, příspěvková organizace                               </t>
  </si>
  <si>
    <t>Školní rok</t>
  </si>
  <si>
    <t xml:space="preserve">Počet účastníků-pravidelná činnost </t>
  </si>
  <si>
    <t>Počet zájmových útvarů</t>
  </si>
  <si>
    <t>Počet účastníků-příležitostná činnost</t>
  </si>
  <si>
    <t xml:space="preserve">Počet žáků  po zápisu k povinné školní docházce </t>
  </si>
  <si>
    <t>Počet tříd</t>
  </si>
  <si>
    <t>( v tis. Kč )</t>
  </si>
  <si>
    <t>vlastní výnosy</t>
  </si>
  <si>
    <t>náklady</t>
  </si>
  <si>
    <t>dotace z rozpočtu města**</t>
  </si>
  <si>
    <t>přímé výdaje na vzdělání</t>
  </si>
  <si>
    <t>ZŠ UNESCO, Komenského nám. 350</t>
  </si>
  <si>
    <t>ZŠ Za Alejí 1072  (Mojmír)</t>
  </si>
  <si>
    <t>ZŠ Sportovní 777</t>
  </si>
  <si>
    <t>ZŠ a MŠ Větrná  1063 (Východ)</t>
  </si>
  <si>
    <t>ZŠ T. G. Masaryka, 1. máje 55 (Mařatice)</t>
  </si>
  <si>
    <t>ZŠ a MŠ Pivovarská 200 (Jarošov)</t>
  </si>
  <si>
    <t>MŠ Svatováclavská 943</t>
  </si>
  <si>
    <t>DDM Purkyňova 494</t>
  </si>
  <si>
    <t>Počet zaměstnanců příspěvkových organizací - ZŠ</t>
  </si>
  <si>
    <t>škola</t>
  </si>
  <si>
    <t>ŠD+ŠK</t>
  </si>
  <si>
    <t>Celkem</t>
  </si>
  <si>
    <t>T. G. Masaryka l.máje 55 (Mařatice)</t>
  </si>
  <si>
    <t>Školní jídelna, výdejna</t>
  </si>
  <si>
    <t>Ostatní pracovníci</t>
  </si>
  <si>
    <t>Počet zaměstnanců příspěvkové organizace - DDM</t>
  </si>
  <si>
    <t>Purkyňova 494</t>
  </si>
  <si>
    <t>2. Sport</t>
  </si>
  <si>
    <t xml:space="preserve">Ostatní sportoviště celkem                    </t>
  </si>
  <si>
    <t>fotbalové hřiště Sady</t>
  </si>
  <si>
    <t>víceúčelové hřiště Jarošov</t>
  </si>
  <si>
    <t>fotbalové hřiště Východ</t>
  </si>
  <si>
    <t>víceúčelové hřiště ul. Šafaříkova</t>
  </si>
  <si>
    <t>víceúčelové hřiště Vésky</t>
  </si>
  <si>
    <t>Návštěvnost a příjmy na hlavních sportovních zařízeních  ( v Kč )</t>
  </si>
  <si>
    <t>Zimní stadion</t>
  </si>
  <si>
    <t>Městský fotbalový stadion</t>
  </si>
  <si>
    <t>Aquapark</t>
  </si>
  <si>
    <t>Počet návštěvníků</t>
  </si>
  <si>
    <t>Průměrné vstupné</t>
  </si>
  <si>
    <t>Příjmy ze vstupného</t>
  </si>
  <si>
    <t>Hlavní ekonomické ukazatele sportovních zařízeních  ( v tis. Kč )</t>
  </si>
  <si>
    <t>Sportoviště</t>
  </si>
  <si>
    <t>příjmy</t>
  </si>
  <si>
    <t>výdaje</t>
  </si>
  <si>
    <t>dotace</t>
  </si>
  <si>
    <t>zimní stadion</t>
  </si>
  <si>
    <t>Aquapark Uherské Hradiště</t>
  </si>
  <si>
    <t>Dotace města pro TJ a SK z fondu sportu  (v tis. Kč)</t>
  </si>
  <si>
    <t>Dotace celkem</t>
  </si>
  <si>
    <t>Rozhodnutí, souhlasy, závazná stanoviska</t>
  </si>
  <si>
    <t>Rozhodnutí o umístění staveb z hlediska vlivu na krajinný ráz</t>
  </si>
  <si>
    <t>Závazná stanoviska k zásahům do významných krajinných prvků</t>
  </si>
  <si>
    <t>Rozhodnutí o stanovení odchylného postupu – ochrana volně žijících ptáků</t>
  </si>
  <si>
    <t>Rozhodnutí o stanovení povinnosti biologického hodnocení</t>
  </si>
  <si>
    <t>Rozhodnutí o omezení nebo zákazu rušivé činnosti</t>
  </si>
  <si>
    <t>Kácení zeleně rostoucí mimo les</t>
  </si>
  <si>
    <t>Závazné stanovisko k zalesnění pozemků</t>
  </si>
  <si>
    <t>Souhlasy k odnětí půdy ze zemědělského půdního fondu</t>
  </si>
  <si>
    <t>Rozhodnutí o odvodech za odnětí půdy ze ZPF</t>
  </si>
  <si>
    <t>Souhlasy k návrhům  tras liniových staveb z hlediska ochrany ZPF</t>
  </si>
  <si>
    <t>Vyjádření a sdělení k zásahům do zeleně,k projekt.dokumentacím územně plánovací dokumentaci, závazná stanoviska k umístění staveb z hlediska vlivu na krajinný ráz, stanoviska k projektovým dokumentacím</t>
  </si>
  <si>
    <t>Vynětí pozemků z lesního půdního fondu</t>
  </si>
  <si>
    <t>Povolení těžby mimo LHP z důvodů změny charakteru lesa kalamitou</t>
  </si>
  <si>
    <t>Povolení kácení stromů z důvodů zajištění bezpečnosti osob a majetku</t>
  </si>
  <si>
    <t>Vyjádření k umístění staveb, územním plánům, sportovním a turistickým akcím v lesích</t>
  </si>
  <si>
    <t xml:space="preserve">Rozhodnutí o mimořádných odstřelech a úpravy lovu   </t>
  </si>
  <si>
    <t>Ustanovení mysliveckého hospodáře a myslivecké stráže</t>
  </si>
  <si>
    <t xml:space="preserve">Vydání loveckých lístků    </t>
  </si>
  <si>
    <t xml:space="preserve">Vydání rybářských lístků    </t>
  </si>
  <si>
    <t>Odebrání rybářských lístků</t>
  </si>
  <si>
    <t>Ustanovení rybářské stráže</t>
  </si>
  <si>
    <t>Zrušení rybářské stráže</t>
  </si>
  <si>
    <t>(ks)</t>
  </si>
  <si>
    <t>Umístění toulavých psů v útulcích</t>
  </si>
  <si>
    <t>Umístění toulavých koček v útulcích</t>
  </si>
  <si>
    <t xml:space="preserve">Provádění kastrace koček </t>
  </si>
  <si>
    <t>Výsadba zeleně ve městě (Kč)</t>
  </si>
  <si>
    <t>Instalace květinové výzdoby ve městě (Kč)</t>
  </si>
  <si>
    <t>Odchyt holubů + vybírání vajíček</t>
  </si>
  <si>
    <t xml:space="preserve">Rozhodnutí o stanovení výše poplatku za znečišťování ovzduší     </t>
  </si>
  <si>
    <t xml:space="preserve">Vyjádření k projektové dokumentaci za ovzduší                                         </t>
  </si>
  <si>
    <t xml:space="preserve">Udělení souhlasu k nakládání s nebezpečnými odpady               </t>
  </si>
  <si>
    <t xml:space="preserve">Vyjádření k projektové dokumentaci za odpady                                         </t>
  </si>
  <si>
    <t>Udělení souhlasu k upuštění od třídění</t>
  </si>
  <si>
    <t>Sběr a třídění odpadů od občanů</t>
  </si>
  <si>
    <t>Směsné komunální odpady (t)</t>
  </si>
  <si>
    <t>Bioodpady (t)</t>
  </si>
  <si>
    <t>Papír (t)</t>
  </si>
  <si>
    <t>Sklo (t)</t>
  </si>
  <si>
    <t>Plasty (t)</t>
  </si>
  <si>
    <t xml:space="preserve">Nebezpečné odpady  (t)                                                                                                         </t>
  </si>
  <si>
    <t>Rozhodnutí, souhlasy, závazná stanoviska dle vodního zákona</t>
  </si>
  <si>
    <t>Stavební povolení k vodním dílům</t>
  </si>
  <si>
    <t>Povolení k nakládání s vodami</t>
  </si>
  <si>
    <t>Kolaudace vodních děl</t>
  </si>
  <si>
    <t>Souhlasy ke stavbám - § 17</t>
  </si>
  <si>
    <t>Jiná rozhodnutí</t>
  </si>
  <si>
    <t>Vodoprávní dozory</t>
  </si>
  <si>
    <t xml:space="preserve">Ostatní (vyjádření, stanoviska, sdělení, souhlasy)                        </t>
  </si>
  <si>
    <t xml:space="preserve">Ochrana ovzduší                                                                                                      </t>
  </si>
  <si>
    <t xml:space="preserve">Ochrana lesů                                                                                                         </t>
  </si>
  <si>
    <t xml:space="preserve">Ochrana přírody                                                                                                       </t>
  </si>
  <si>
    <t xml:space="preserve">Ochrana zvířat proti týrání                                                                                   </t>
  </si>
  <si>
    <t xml:space="preserve">Vodní hospodářství                                                                                            </t>
  </si>
  <si>
    <t xml:space="preserve">Zemědělský půdní fond                                                                  </t>
  </si>
  <si>
    <t>Uložené pokuty za přestupky celkem  (Kč)</t>
  </si>
  <si>
    <t>Počet obcí a měst v územním obvodu</t>
  </si>
  <si>
    <t>Počet držitelů živnostenského oprávnění</t>
  </si>
  <si>
    <t>Vydané koncesní listiny</t>
  </si>
  <si>
    <t>Počet Výpisů ze ŽR jako průkazů živnostenského oprávnění</t>
  </si>
  <si>
    <t>Zrušeno živnostenských oprávnění na žádost</t>
  </si>
  <si>
    <t>Přerušení provozování živnosti</t>
  </si>
  <si>
    <t>Zápisy provozoven do ŽR</t>
  </si>
  <si>
    <t>Počet výpisů ze živnostenského rejstříku</t>
  </si>
  <si>
    <t>Prováděné kontroly živnostenského odboru</t>
  </si>
  <si>
    <t>počet kontrol</t>
  </si>
  <si>
    <t>vybráno na pokutách (Kč)</t>
  </si>
  <si>
    <t>Provedené kontroly</t>
  </si>
  <si>
    <t>Udělené blokové pokuty</t>
  </si>
  <si>
    <t>Udělené pokuty ve správním řízení</t>
  </si>
  <si>
    <t>Počet odborných konzultací pro občany</t>
  </si>
  <si>
    <t>Počet publikovaných článků v tisku</t>
  </si>
  <si>
    <t>Počet konaných tiskových konferencí</t>
  </si>
  <si>
    <t>Počet článků zveřejněných v regionálním i celostátním tisku</t>
  </si>
  <si>
    <t>Celkový náklad tištěného měsíčního Zpravodaje města</t>
  </si>
  <si>
    <t>Celkový náklad tištěné Výroční zprávy městského úřadu</t>
  </si>
  <si>
    <t>Počet schůzí Rady města Uherské Hradiště</t>
  </si>
  <si>
    <t>Počet jednání Zastupitelstva města Uherské Hradiště</t>
  </si>
  <si>
    <t>Vítání občánků do života (počet dětí)</t>
  </si>
  <si>
    <t>Zlaté svatby</t>
  </si>
  <si>
    <t>Smlouvy o partnerství se zahraničními městy uzavřené</t>
  </si>
  <si>
    <t>Mayen</t>
  </si>
  <si>
    <t>Skalica</t>
  </si>
  <si>
    <t>Krosno</t>
  </si>
  <si>
    <t>Sárvár</t>
  </si>
  <si>
    <t>Oddělení personální a mzdové</t>
  </si>
  <si>
    <t>Pracovně - právní vztahy</t>
  </si>
  <si>
    <t>Počet zaměstnanců k 1.1.</t>
  </si>
  <si>
    <t>Počet uzavřených pracovních smluv</t>
  </si>
  <si>
    <t>Počet zaměstnanců k 31.12.</t>
  </si>
  <si>
    <t>· z toho výkon samosprávy v %</t>
  </si>
  <si>
    <t>· z toho výkon státní správy v %</t>
  </si>
  <si>
    <t>· z toho ženy</t>
  </si>
  <si>
    <t>Počet vedoucích odborů a útvarů</t>
  </si>
  <si>
    <t>Počet ukončených pracovních poměrů</t>
  </si>
  <si>
    <t>Míra fluktuace v %</t>
  </si>
  <si>
    <t>Úroveň vzdělávání zaměstnanců</t>
  </si>
  <si>
    <t>Vysokoškolské vzdělávání</t>
  </si>
  <si>
    <t>Vyšší odborné vzdělávání</t>
  </si>
  <si>
    <t>Úplné střední</t>
  </si>
  <si>
    <t>Střední odborné</t>
  </si>
  <si>
    <t>Základní vzdělání</t>
  </si>
  <si>
    <t>Věková struktura zaměstnanců</t>
  </si>
  <si>
    <t>Věkový průměr za úřad</t>
  </si>
  <si>
    <t>Výběrová řízení dle zákona č. 312/2002 o úřednících samosprávných celků</t>
  </si>
  <si>
    <t>Vyhlášená</t>
  </si>
  <si>
    <t>Ukončená</t>
  </si>
  <si>
    <t>Počet podaných žádostí</t>
  </si>
  <si>
    <t>Počet vydaných rozhodnutí o odmítnutí žádosti</t>
  </si>
  <si>
    <t>Počet odvolání proti rozhodnutí</t>
  </si>
  <si>
    <t>Opis podstatných částí každého rozsudku soudu</t>
  </si>
  <si>
    <t>Výsledky řízení o sankcích za nedodržování tohoto zákona</t>
  </si>
  <si>
    <t>Počet stížností podaných podle § 16a zákona</t>
  </si>
  <si>
    <t>Stížnosti</t>
  </si>
  <si>
    <t>Ostatní</t>
  </si>
  <si>
    <t>Počet peticí</t>
  </si>
  <si>
    <t>Celkový počet stížností</t>
  </si>
  <si>
    <t>Zákon č. 13/1997 Sb., o pozemních komunikacích</t>
  </si>
  <si>
    <t>Rozhodnutí o povolení ke zvláštnímu užívání místních komunikací</t>
  </si>
  <si>
    <t>Uzavírky místních komunikací</t>
  </si>
  <si>
    <t>Povolení sjezdu na místní komunikaci</t>
  </si>
  <si>
    <t xml:space="preserve">Rozhodnutí o povolení ke zvláštnímu užívání silnic II. a III. tříd  </t>
  </si>
  <si>
    <t xml:space="preserve">Uzavírky silnic II. a III. tříd  </t>
  </si>
  <si>
    <t xml:space="preserve">Povolení sjezdu na silnice II. a III. tříd  </t>
  </si>
  <si>
    <t>Vyhrazení parkovacích míst (pro vozidla přepravující osoby těžce (postižené a těžce pohybově postižené)</t>
  </si>
  <si>
    <t>Výzvy k odstranění vraků vozidel</t>
  </si>
  <si>
    <t>Povolení záboru veřejného prostranství</t>
  </si>
  <si>
    <t>Stavební řízení</t>
  </si>
  <si>
    <t>Stavební povolení na silnice II. a III. třídy a místní komunikace</t>
  </si>
  <si>
    <t>Kolaudační rozhodnutí a souhlasy</t>
  </si>
  <si>
    <t>Zákon č. 111/1994 Sb., o silniční dopravě</t>
  </si>
  <si>
    <t>Schválení jízdních řádů, licence ČSAD</t>
  </si>
  <si>
    <t>Zákon č. 361/2000 Sb., o provozu na pozemních komunikacích</t>
  </si>
  <si>
    <t>Stanovení dopravního značení</t>
  </si>
  <si>
    <t>Opravy místních komunikací v Kč</t>
  </si>
  <si>
    <t>Zpoplatnění parkovacích míst</t>
  </si>
  <si>
    <t>Parkovací karty – vydáno celkem ks</t>
  </si>
  <si>
    <t>- firmám a občanům za základní cenu dle obecně závazné vyhlášky</t>
  </si>
  <si>
    <t xml:space="preserve"> - občanům s trvalým bydlištěm v ulici, kde je osazen parkovací automat (rezidenti – snížená cena)</t>
  </si>
  <si>
    <t xml:space="preserve">Tržby z prodeje parkovacích karet celkem Kč                                         </t>
  </si>
  <si>
    <t>Tržby z parkovacích zařízení Kč</t>
  </si>
  <si>
    <t>Výkon státního odborného dozoru ve věcech taxislužby</t>
  </si>
  <si>
    <t xml:space="preserve">Počet provozovatelů taxislužby na území města Uh. Hradiště jako obce s rozšířenou působností </t>
  </si>
  <si>
    <t>Rozhodnutí o vydání průkazu řidiče taxislužby</t>
  </si>
  <si>
    <t>Stanice měření emisí silničních motorových vozidel</t>
  </si>
  <si>
    <t xml:space="preserve">Počet provozovaných stanic měření emisí k 31. 12.               </t>
  </si>
  <si>
    <t>Počet spravovaných PC</t>
  </si>
  <si>
    <t>Počet spravovaných tiskáren</t>
  </si>
  <si>
    <t>Počet serverů</t>
  </si>
  <si>
    <t>Počet spravovaných lokalit</t>
  </si>
  <si>
    <t>Odeslaná pošta obyčejná (ks)</t>
  </si>
  <si>
    <t>Došlá pošta doporučená (ks)</t>
  </si>
  <si>
    <t>Odeslaná pošta doporučená</t>
  </si>
  <si>
    <t>Datová schránka – došlá pošta</t>
  </si>
  <si>
    <t>Datová schránka – odeslaná pošta</t>
  </si>
  <si>
    <t xml:space="preserve">Udělení nebo rozšíření oprávnění k měření emisí                                                      </t>
  </si>
  <si>
    <t xml:space="preserve">Udělení nebo rozšíření osvědčení stanice měření emisí                                             </t>
  </si>
  <si>
    <t>Státní správa</t>
  </si>
  <si>
    <t>Počet vydaných řidičských průkazů</t>
  </si>
  <si>
    <t>Počet poprvé vydaných řidičských  průkazů</t>
  </si>
  <si>
    <t>Počet vydaných mezinárodních řidičských průkazů</t>
  </si>
  <si>
    <t>Počet vyzkoušených žadatelů o řidičské oprávnění</t>
  </si>
  <si>
    <t>Počet registrovaných autoškol</t>
  </si>
  <si>
    <t>Počet řidičů, kteří dosáhli 12 bodů</t>
  </si>
  <si>
    <t>Počet výpisů s evidenčních karet řidičů – body</t>
  </si>
  <si>
    <t>Počet vydaných paměťových karet</t>
  </si>
  <si>
    <t>Počet zaevidovaných přestupků</t>
  </si>
  <si>
    <t>Samospráva</t>
  </si>
  <si>
    <t>Rekonstrukce a investice  v oblasti veřejného osvětlení, světelné signalizace a parkovacích zařízení (Kč)</t>
  </si>
  <si>
    <t xml:space="preserve"> </t>
  </si>
  <si>
    <t>Přehled typů změn</t>
  </si>
  <si>
    <t>ÚPD řešené ve sledovaném roce na žádost obcí ORP</t>
  </si>
  <si>
    <t>Změny ÚPD řešené ve sledovaném roce na žádost obcí ORP</t>
  </si>
  <si>
    <t>Celkem řešených ÚPD a změn ÚPD na žádost obcí ORP</t>
  </si>
  <si>
    <t>Počet pořizovaných územně plánovacích podkladů - ORP</t>
  </si>
  <si>
    <t>Počet stanovisek z hlediska záměrů územního plánování</t>
  </si>
  <si>
    <t>Aktualizace Rozborů udržitelného rozvoje území ORP</t>
  </si>
  <si>
    <t>ÚPP - územně plánovací podklady (územní studie)</t>
  </si>
  <si>
    <t>ÚPI - územně plánovací informace</t>
  </si>
  <si>
    <t>ORP - správní území obce s rozšířenou působností</t>
  </si>
  <si>
    <t>Objem prověřených veřejných výdajů (v tis. Kč)</t>
  </si>
  <si>
    <t>Počet předaných OP</t>
  </si>
  <si>
    <t>průměrný počet obyvatel</t>
  </si>
  <si>
    <t>Průměrný počet ubytovaných osob</t>
  </si>
  <si>
    <t xml:space="preserve">* Domy s pečovatelskou službou a Dům s chráněnými byty spravuje příspěvková organizace Senior centrum UH. </t>
  </si>
  <si>
    <t>nově uzavřené nájemní smlouvy se stávajícími nájemníky</t>
  </si>
  <si>
    <t>Přijetí hostů ze zahraničí i tuzemska</t>
  </si>
  <si>
    <t>Návštěvy jubilantů v domácnosti</t>
  </si>
  <si>
    <t>Bridgwater</t>
  </si>
  <si>
    <t>Rozhodnutí o rozšíření geograficky nepůvodního druhu do krajiny</t>
  </si>
  <si>
    <t>Rozhodnutí o rušení přístupové účelové komunikace</t>
  </si>
  <si>
    <t>Rozhodnutí o uložení náhradního opatření podle zák. č. 114/1992</t>
  </si>
  <si>
    <t>Knihovna BBB</t>
  </si>
  <si>
    <t>Slovácké divadlo</t>
  </si>
  <si>
    <t xml:space="preserve">Celkem diváků </t>
  </si>
  <si>
    <t xml:space="preserve">Průměrná cena vstupného [Kč] </t>
  </si>
  <si>
    <t>Propagace KCR</t>
  </si>
  <si>
    <t>Náklady na propagační materiály města (Kč)</t>
  </si>
  <si>
    <t>- z toho veletrhy</t>
  </si>
  <si>
    <t>Informace poskytované podle zákona č. 106/1999 sb.</t>
  </si>
  <si>
    <t>Petice</t>
  </si>
  <si>
    <t>z toho vyřízení v samostatné působnosti</t>
  </si>
  <si>
    <t>§ 175 správního řádu (nevhodné chování úředních osob nebo postup správního orgánu)</t>
  </si>
  <si>
    <t xml:space="preserve"> § 5311  Bezpečnost a veřejný pořádek</t>
  </si>
  <si>
    <t xml:space="preserve"> § 5512  Požární ochrana </t>
  </si>
  <si>
    <t xml:space="preserve">     - MK</t>
  </si>
  <si>
    <t>Pedagog.</t>
  </si>
  <si>
    <t>Pedagog. pracovníci</t>
  </si>
  <si>
    <t>OPŽP</t>
  </si>
  <si>
    <t>ÚTVAR KANCELÁŘE STAROSTY</t>
  </si>
  <si>
    <t>ÚTVAR MĚSTSKÉHO ARCHITEKTA</t>
  </si>
  <si>
    <t xml:space="preserve">A) Oblast architektury </t>
  </si>
  <si>
    <t>B) Oblast rozvoje</t>
  </si>
  <si>
    <t>C) Oblast urbanizmu</t>
  </si>
  <si>
    <t>Počet pořizovaných ÚPP - město</t>
  </si>
  <si>
    <t>ODBOR ORGANIZAČNÍ SPRÁVY A INFORMATIKY</t>
  </si>
  <si>
    <t>Celkem uloženo pořádkových pokut</t>
  </si>
  <si>
    <t>Počet správních rozhodnutí</t>
  </si>
  <si>
    <t>Celková výše vystavených pokut v Kč</t>
  </si>
  <si>
    <t>Na úseku zbraní a střeliva</t>
  </si>
  <si>
    <t>Ostatní přestupky</t>
  </si>
  <si>
    <t>ODBOR DOPRAVNÍCH A SPRÁVNÍCH AGEND</t>
  </si>
  <si>
    <t>1. Oddělení registru řidičů a vozidel</t>
  </si>
  <si>
    <t>2. Oddělení přestupkových řízení</t>
  </si>
  <si>
    <t>3. Oddělení matriky, evidence obyvatel a osobních dokladů</t>
  </si>
  <si>
    <t>Oddělení kultury a cestovnícho ruchu</t>
  </si>
  <si>
    <t>Oddělení propagace a vnějších vztahů</t>
  </si>
  <si>
    <t>Celkem řešených ÚPD a změn ÚPD - obce ORP</t>
  </si>
  <si>
    <t>1. Oddělení stavebního odboru a památkové péče</t>
  </si>
  <si>
    <t>3. Oddělení dopravního úřadu</t>
  </si>
  <si>
    <t xml:space="preserve">Ochrana přírody, ochrana zemědělského půdního fondu, lesnictví, myslivost, rybářství </t>
  </si>
  <si>
    <t>Ochrana prostředí (odpadové hospodářství a ochrana ovzduší)</t>
  </si>
  <si>
    <t>Vodního hospodářství (vodoprávní úřad)</t>
  </si>
  <si>
    <t>2. Oddělení vodoprávního úřadu a životního prostředí</t>
  </si>
  <si>
    <t>Oddělení plánování sociálních služeb</t>
  </si>
  <si>
    <t>Oddělení školství a sportu</t>
  </si>
  <si>
    <t>Spotřebitelské poradenství + SOS poradna</t>
  </si>
  <si>
    <t>PRÁVNÍ ODBOR</t>
  </si>
  <si>
    <t>ODBOR SPRÁVY MAJETKU MĚSTA</t>
  </si>
  <si>
    <t>ODBOR STAVEBNÍHO ÚŘADU A ŽIVOTNÍHO PROSTŘEDÍ</t>
  </si>
  <si>
    <t>ODBOR SOCIÁLNÍCH SLUŽEB</t>
  </si>
  <si>
    <t>ÚTVAR INTERNÍHO AUDITU</t>
  </si>
  <si>
    <t xml:space="preserve">Statistika činností </t>
  </si>
  <si>
    <t>ŽIVNOSTENSKÝ ODBOR</t>
  </si>
  <si>
    <t>počet bytů v majetku města k 31.12.</t>
  </si>
  <si>
    <t>Počet mobilních zařízení (notebook/tablet)</t>
  </si>
  <si>
    <t>7 (fyzické) 27 (virtuální)</t>
  </si>
  <si>
    <t>Počet samostatných kopírovacích strojů</t>
  </si>
  <si>
    <t>Počet multifunkčních zařízení</t>
  </si>
  <si>
    <t>26072 </t>
  </si>
  <si>
    <t>4670 </t>
  </si>
  <si>
    <t> 24796</t>
  </si>
  <si>
    <t>21696 </t>
  </si>
  <si>
    <t>20119 </t>
  </si>
  <si>
    <t>Czech POINT – výpis z rejstříku trestů*</t>
  </si>
  <si>
    <t>Czech POINT – výpis z obchodního rejstříku*</t>
  </si>
  <si>
    <t>Czech POINT – výpis živnostenského rejstříku*</t>
  </si>
  <si>
    <t>Czech POINT - výpis z bodového hodnocení řidičů*</t>
  </si>
  <si>
    <t>Czech POINT - žádost o zřízení datové schránky*</t>
  </si>
  <si>
    <t> 4</t>
  </si>
  <si>
    <t>Czech POINT - vydání nových přístupových údajů k datové schránce*</t>
  </si>
  <si>
    <t>34 </t>
  </si>
  <si>
    <t>Czech POINT – autorizovaná konverze na žádost*</t>
  </si>
  <si>
    <t> 49</t>
  </si>
  <si>
    <t>Czech POINT – autorizovaná konverze z moci úřední*</t>
  </si>
  <si>
    <t>1415 </t>
  </si>
  <si>
    <t>Ztráty a nálezy - nalezeno/vydáno</t>
  </si>
  <si>
    <t>169/57</t>
  </si>
  <si>
    <t>Smlouvy - skenování</t>
  </si>
  <si>
    <t>* souhrnná data za všechna pracoviště Czech POINT</t>
  </si>
  <si>
    <t>Jednání RM, ZM</t>
  </si>
  <si>
    <t>odd. plánování sociálních služeb - sociální práce</t>
  </si>
  <si>
    <t>počet klientů</t>
  </si>
  <si>
    <t>počet klientů kurátora (klienti ve výkonu trestu odnětí svobody, v léčebnách)</t>
  </si>
  <si>
    <t>počet občanů, kterým byly zajištěny sociální služby ve zdravotnickém zařízení</t>
  </si>
  <si>
    <t>počet provedených sociálních šetření</t>
  </si>
  <si>
    <t>odd. plánování sociálních služeb - další agendy</t>
  </si>
  <si>
    <t>počet provedených kontrol péče opatrovníků o nesvéprávné osoby</t>
  </si>
  <si>
    <t>počet opatrovanců, kterým město UH vykonává veřejného opatrovníka</t>
  </si>
  <si>
    <t>počet rozhodnutí ve věci úhrad za stravu a péči u dětí v ústavním zařízení</t>
  </si>
  <si>
    <t>počet úspěšných žádatelů o dotace z Fondu sociální pomoci a prevence</t>
  </si>
  <si>
    <t>celková částka vyplacených dotací z Fondu sociální pomoci a prevence (v tis. Kč)</t>
  </si>
  <si>
    <t>Oddělení sociálně-právní ochrany dětí</t>
  </si>
  <si>
    <t>U míry fluktuace je číslo ovlivněno tím, že pracovní smlouvy na veřejně prospěšné práce, jsou vždy uzavírány na dobu určitou.</t>
  </si>
  <si>
    <t>Diamantové svatby a jiné výročí svatby</t>
  </si>
  <si>
    <t xml:space="preserve"> § 3231  Základní umělecké školy</t>
  </si>
  <si>
    <t>Počet přijatých přestupků za rok</t>
  </si>
  <si>
    <t>Celkem uloženo pokut  (SŘ + PP + příkazy + blok. pokuty)</t>
  </si>
  <si>
    <t>Uloženo zákazů činnosti</t>
  </si>
  <si>
    <t>Počet vydaných výzev (správní delikt)</t>
  </si>
  <si>
    <t>Z toho zaplacených výzev (ukončeno)</t>
  </si>
  <si>
    <t>Správní řízení (objektivní odpovědnost - pokračování)</t>
  </si>
  <si>
    <t>Celková výše pokut Kč (správní řízení + bloková pokuta + příkaz + pořádková pokuta+ výzvy )</t>
  </si>
  <si>
    <t>Postoupeno, odloženo                     </t>
  </si>
  <si>
    <t>130, 80, 40, 230 (důchodci nad 80 let zdarma)</t>
  </si>
  <si>
    <t>záměra města na pacht</t>
  </si>
  <si>
    <t>Vyjádření ke zvláštnímu užívání komunikace od 1.7.2015</t>
  </si>
  <si>
    <t>Pozn.: položka 5171 včetně dopravního značení a opravy dešťových vpustí (bez zimní údržby a oprav parkovacích zařízení)</t>
  </si>
  <si>
    <t>MK</t>
  </si>
  <si>
    <t>MMR</t>
  </si>
  <si>
    <t>MŠMT</t>
  </si>
  <si>
    <t>Oddělení právní</t>
  </si>
  <si>
    <t>ODBOR INVESTIC</t>
  </si>
  <si>
    <t>ODBOR KULTURY, ŠKOLSTVÍ A SPORTU</t>
  </si>
  <si>
    <t xml:space="preserve">Zavedení změn na základě informací z centrálního registru obyvatel </t>
  </si>
  <si>
    <t>Přijaté žádosti o CP s biometrickými prvky</t>
  </si>
  <si>
    <t>* Od srpna 2015 je jubilantům zasíláno blahopřání.</t>
  </si>
  <si>
    <t> 15</t>
  </si>
  <si>
    <t>6744 </t>
  </si>
  <si>
    <t>2 </t>
  </si>
  <si>
    <t xml:space="preserve">     - MŽP (OPŽP, SFŽP)</t>
  </si>
  <si>
    <t xml:space="preserve">     - Zlínský kraj</t>
  </si>
  <si>
    <t>** Pouze při jubileu 100 a více let.</t>
  </si>
  <si>
    <t> 316</t>
  </si>
  <si>
    <t> 74</t>
  </si>
  <si>
    <t> 66</t>
  </si>
  <si>
    <t> 0</t>
  </si>
  <si>
    <t> 40</t>
  </si>
  <si>
    <t>Czech POINT – výpis z katastru nemovitostí+mapy*</t>
  </si>
  <si>
    <t>177/57</t>
  </si>
  <si>
    <t>Počet provedení vidimace/legalizace</t>
  </si>
  <si>
    <t>147/426</t>
  </si>
  <si>
    <t>HIM skluzavka</t>
  </si>
  <si>
    <t>workoutové hřiště</t>
  </si>
  <si>
    <t>nájemní smlouvy na dobu neurčitou +pacht</t>
  </si>
  <si>
    <t xml:space="preserve">celkem smluv za odbor SMM </t>
  </si>
  <si>
    <t>Rozhodnutí o vyhlášení a ošetřování památných stromů</t>
  </si>
  <si>
    <t>• Výše uvedené provozní náklady jsou bez mezd a odvodů.</t>
  </si>
  <si>
    <t>• Provozní náklady nezahrnují náklady na pořádání kulturních akcí.</t>
  </si>
  <si>
    <t>• z toho děti</t>
  </si>
  <si>
    <t>•z toho v Uherské Hradišti</t>
  </si>
  <si>
    <t xml:space="preserve">Finanční rozpočet příspěvkových organizací (v tis. Kč) </t>
  </si>
  <si>
    <t>Abonentní cyklus vážné hudby prodej/abonenti/celkem</t>
  </si>
  <si>
    <t>6 (fyzické) 37 (virtuální)</t>
  </si>
  <si>
    <t>Abonentní cyklus vážné hudby</t>
  </si>
  <si>
    <t>Abonentní cyklus jazzové hudby</t>
  </si>
  <si>
    <t>Abonentní cyklus amatérského divadla</t>
  </si>
  <si>
    <t>Pořady převážně pro děti</t>
  </si>
  <si>
    <t>Společenské akce</t>
  </si>
  <si>
    <t>Abonentní cyklus jazzové hudby prodej/abonenti/celkem</t>
  </si>
  <si>
    <t xml:space="preserve">Abonentní cyklus amatérského divadla prodej/abonenti/celkem </t>
  </si>
  <si>
    <t>Počet nemovitých kulturních památek ve správě odboru/útvaru</t>
  </si>
  <si>
    <t>Název akce</t>
  </si>
  <si>
    <t xml:space="preserve">Rozpočet 
(v tis. Kč) </t>
  </si>
  <si>
    <t>Dotace 
(v tis. Kč)</t>
  </si>
  <si>
    <t>Podíl města 
(v tis. Kč)</t>
  </si>
  <si>
    <t>Zdroj</t>
  </si>
  <si>
    <t>IROP</t>
  </si>
  <si>
    <t>Regulační plán RP1-Nemocnice</t>
  </si>
  <si>
    <t>Rekonstrukce sportovního areálu sídliště Mojmír</t>
  </si>
  <si>
    <t>Zpřístupnění výšiny sv. Metoděje</t>
  </si>
  <si>
    <t>ZK</t>
  </si>
  <si>
    <t>Podzemní kontejnery</t>
  </si>
  <si>
    <t>Happy Line (skatepark)</t>
  </si>
  <si>
    <t>Cyklotrasa Mojmír</t>
  </si>
  <si>
    <t>Rekonstrukce chodníků Solná cesta</t>
  </si>
  <si>
    <t>Oprava fasád na nové radnici</t>
  </si>
  <si>
    <t>Pozn.: U MFS je průměrné vstupné  bez permanentek a bez DPH,  příjmy ze vstupného jsou vč. permanentek a bez DPH.</t>
  </si>
  <si>
    <t>Přestupky projednané na úseku životního prostředí</t>
  </si>
  <si>
    <t>* do 6/2016</t>
  </si>
  <si>
    <t>** od 7/2016</t>
  </si>
  <si>
    <t>600*/     12.600**</t>
  </si>
  <si>
    <r>
      <t>2</t>
    </r>
    <r>
      <rPr>
        <vertAlign val="superscript"/>
        <sz val="10"/>
        <color indexed="8"/>
        <rFont val="Skolar Sans Latn"/>
        <family val="2"/>
        <charset val="238"/>
      </rPr>
      <t>**</t>
    </r>
  </si>
  <si>
    <r>
      <t xml:space="preserve">Počet konzultačních vyjádření a stanovisek města </t>
    </r>
    <r>
      <rPr>
        <sz val="10"/>
        <color indexed="8"/>
        <rFont val="Skolar Sans Latn"/>
        <family val="2"/>
        <charset val="238"/>
      </rPr>
      <t>ke studiím, investičním záměrům a k projektům v rámci zastupování města v územním a stavebním řízení</t>
    </r>
  </si>
  <si>
    <r>
      <t>Počet objektů obnovených s přispěním</t>
    </r>
    <r>
      <rPr>
        <sz val="10"/>
        <color indexed="8"/>
        <rFont val="Skolar Sans Latn"/>
        <family val="2"/>
        <charset val="238"/>
      </rPr>
      <t xml:space="preserve"> </t>
    </r>
    <r>
      <rPr>
        <b/>
        <sz val="10"/>
        <color indexed="8"/>
        <rFont val="Skolar Sans Latn"/>
        <family val="2"/>
        <charset val="238"/>
      </rPr>
      <t>Fondu obnovy historické architektury</t>
    </r>
  </si>
  <si>
    <r>
      <t>Počet dotovaných akcí obnovy kulturních památek</t>
    </r>
    <r>
      <rPr>
        <sz val="10"/>
        <color indexed="8"/>
        <rFont val="Skolar Sans Latn"/>
        <family val="2"/>
        <charset val="238"/>
      </rPr>
      <t xml:space="preserve"> na území města </t>
    </r>
  </si>
  <si>
    <r>
      <t>Počet provedených akcí obnovy prvků drobné architektury</t>
    </r>
    <r>
      <rPr>
        <sz val="10"/>
        <color indexed="8"/>
        <rFont val="Skolar Sans Latn"/>
        <family val="2"/>
        <charset val="238"/>
      </rPr>
      <t xml:space="preserve"> na území města</t>
    </r>
  </si>
  <si>
    <r>
      <t>Ohlašovna</t>
    </r>
    <r>
      <rPr>
        <sz val="10"/>
        <rFont val="Skolar Sans Latn"/>
        <family val="2"/>
        <charset val="238"/>
      </rPr>
      <t> </t>
    </r>
  </si>
  <si>
    <r>
      <t>Matrika</t>
    </r>
    <r>
      <rPr>
        <sz val="10"/>
        <rFont val="Skolar Sans Latn"/>
        <family val="2"/>
        <charset val="238"/>
      </rPr>
      <t> </t>
    </r>
  </si>
  <si>
    <t xml:space="preserve">záměry města na převody bytů </t>
  </si>
  <si>
    <r>
      <t>Počet rozhodnutí</t>
    </r>
    <r>
      <rPr>
        <sz val="10"/>
        <color indexed="8"/>
        <rFont val="Skolar Sans Latn"/>
        <family val="2"/>
        <charset val="238"/>
      </rPr>
      <t xml:space="preserve"> – závazných stanovisek vydaných orgánem státní památkové péče na úseku zákona č.20/1987 Sb., o státní památkové péči</t>
    </r>
  </si>
  <si>
    <r>
      <t>Počet ostatních úkonů</t>
    </r>
    <r>
      <rPr>
        <sz val="10"/>
        <color indexed="8"/>
        <rFont val="Skolar Sans Latn"/>
        <family val="2"/>
        <charset val="238"/>
      </rPr>
      <t xml:space="preserve"> – počet ostatních úkonů a stanovisek v gesci orgánu státní památkové péče</t>
    </r>
  </si>
  <si>
    <r>
      <t>Celkem</t>
    </r>
    <r>
      <rPr>
        <sz val="10"/>
        <color indexed="8"/>
        <rFont val="Skolar Sans Latn"/>
        <family val="2"/>
        <charset val="238"/>
      </rPr>
      <t xml:space="preserve"> úkonů souvisejících s agendou státní památkové péče</t>
    </r>
  </si>
  <si>
    <r>
      <t>Počet nemovitých kulturních památek</t>
    </r>
    <r>
      <rPr>
        <sz val="10"/>
        <color indexed="8"/>
        <rFont val="Skolar Sans Latn"/>
        <family val="2"/>
        <charset val="238"/>
      </rPr>
      <t xml:space="preserve"> správním obvodu obce s rozšířenou působností</t>
    </r>
  </si>
  <si>
    <r>
      <t>Počet movitých</t>
    </r>
    <r>
      <rPr>
        <sz val="10"/>
        <color indexed="8"/>
        <rFont val="Skolar Sans Latn"/>
        <family val="2"/>
        <charset val="238"/>
      </rPr>
      <t xml:space="preserve"> </t>
    </r>
    <r>
      <rPr>
        <b/>
        <sz val="10"/>
        <color indexed="8"/>
        <rFont val="Skolar Sans Latn"/>
        <family val="2"/>
        <charset val="238"/>
      </rPr>
      <t>kulturních památek</t>
    </r>
    <r>
      <rPr>
        <sz val="10"/>
        <color indexed="8"/>
        <rFont val="Skolar Sans Latn"/>
        <family val="2"/>
        <charset val="238"/>
      </rPr>
      <t xml:space="preserve"> správním obvodu obce s rozšířenou působností</t>
    </r>
  </si>
  <si>
    <r>
      <t>Počet památkových zón, rezervací, ochranných pásem</t>
    </r>
    <r>
      <rPr>
        <sz val="10"/>
        <color indexed="8"/>
        <rFont val="Skolar Sans Latn"/>
        <family val="2"/>
        <charset val="238"/>
      </rPr>
      <t xml:space="preserve"> správního obvodu obce s rozšířenou působností</t>
    </r>
  </si>
  <si>
    <r>
      <t>Jarošov, Na</t>
    </r>
    <r>
      <rPr>
        <b/>
        <sz val="10"/>
        <color indexed="8"/>
        <rFont val="Skolar Sans Latn"/>
        <family val="2"/>
        <charset val="238"/>
      </rPr>
      <t xml:space="preserve"> </t>
    </r>
    <r>
      <rPr>
        <sz val="10"/>
        <color indexed="8"/>
        <rFont val="Skolar Sans Latn"/>
        <family val="2"/>
        <charset val="238"/>
      </rPr>
      <t>Návsi 114</t>
    </r>
  </si>
  <si>
    <t>2017/2018</t>
  </si>
  <si>
    <t>2017 / 2018</t>
  </si>
  <si>
    <t xml:space="preserve"> § 2221  Provoz veřejné silniční dopravy</t>
  </si>
  <si>
    <t xml:space="preserve"> § 2310  Pitná voda</t>
  </si>
  <si>
    <t xml:space="preserve"> § 3117  První stupeň základních škol</t>
  </si>
  <si>
    <t>Myslivost, rybářství</t>
  </si>
  <si>
    <t>SFŽP</t>
  </si>
  <si>
    <t>Střednědobý plán rozvoje sociálních služeb III.</t>
  </si>
  <si>
    <t>OPZ</t>
  </si>
  <si>
    <t>Modernizace učeben ZŠ UNESCO</t>
  </si>
  <si>
    <t>Modernizace učeben ZŠ Za Alejí</t>
  </si>
  <si>
    <t>Modernizace učeben ZŠ Sportovní</t>
  </si>
  <si>
    <t>Modernizace učeben ZŠ T.G.M.</t>
  </si>
  <si>
    <t>Modernizace učeben ZŠ Jarošov</t>
  </si>
  <si>
    <t>Informační a navigační systém města</t>
  </si>
  <si>
    <t>MV</t>
  </si>
  <si>
    <t>Revitalizace sídliště 28. října - 2. etapa</t>
  </si>
  <si>
    <r>
      <t>2</t>
    </r>
    <r>
      <rPr>
        <vertAlign val="superscript"/>
        <sz val="10"/>
        <color theme="1"/>
        <rFont val="Skolar Sans Latn"/>
        <charset val="238"/>
      </rPr>
      <t>**</t>
    </r>
  </si>
  <si>
    <t> 14</t>
  </si>
  <si>
    <t>6593 </t>
  </si>
  <si>
    <t>12600 </t>
  </si>
  <si>
    <t>209/10</t>
  </si>
  <si>
    <t>227/527</t>
  </si>
  <si>
    <t>31/29,6</t>
  </si>
  <si>
    <t>Zapisovaní květen 2017</t>
  </si>
  <si>
    <t>Nastoupili k 1.9.2017</t>
  </si>
  <si>
    <t>HIM wellness</t>
  </si>
  <si>
    <t>stavba (pergola,můstek pro plavčíky)</t>
  </si>
  <si>
    <t>umělé kluziště</t>
  </si>
  <si>
    <t>evidence žádostí o nájem městského bytu celkem, z toho</t>
  </si>
  <si>
    <t>počet evidovaných žádostí o nájem městského bytu</t>
  </si>
  <si>
    <t>počet evidovaných žádostí o nájem náhradního bytu</t>
  </si>
  <si>
    <t>nově uzavření nájemní smlouvy na městské byty celkem, z toho</t>
  </si>
  <si>
    <t>vydané souhlasy podle OZ - celkem, z toho</t>
  </si>
  <si>
    <t>počet vydaných souhlasů s dohodou o výměně bytů</t>
  </si>
  <si>
    <t xml:space="preserve">počet vydaných souhlasů podle § 2279 (po úmrtí nájemníka) </t>
  </si>
  <si>
    <t>304 holubů 704 vajíček</t>
  </si>
  <si>
    <t>2018/2019</t>
  </si>
  <si>
    <t>Zapisovaní květen 2018</t>
  </si>
  <si>
    <t>Nastoupili k 1.9.2018</t>
  </si>
  <si>
    <t>Realizace</t>
  </si>
  <si>
    <t>Modernizace učeben ZŠ Větrná</t>
  </si>
  <si>
    <t>Hradiště chytře - Koncepce Smart City</t>
  </si>
  <si>
    <t xml:space="preserve">Rozšíření kamerového systému </t>
  </si>
  <si>
    <t>SFRB</t>
  </si>
  <si>
    <t>Úspory energií BD Malinovského 879-880</t>
  </si>
  <si>
    <r>
      <t>1</t>
    </r>
    <r>
      <rPr>
        <vertAlign val="superscript"/>
        <sz val="10"/>
        <color theme="1"/>
        <rFont val="Skolar Sans Latn"/>
        <family val="2"/>
        <charset val="238"/>
      </rPr>
      <t>**</t>
    </r>
  </si>
  <si>
    <t>počet sociálních pohřbů na náklady města</t>
  </si>
  <si>
    <t>Do péče budoucích pěstounů umístěno dětí</t>
  </si>
  <si>
    <t>Petrklíč, azylový dům pro ženy a matky s dětmi 
ve Véskách</t>
  </si>
  <si>
    <t>Dům s chráněnými byty - Uherské Hradiště, Štefánikova 1282 - 1284</t>
  </si>
  <si>
    <t>MŠMT    Ministerstvo školství, mládeže a tělovýchovy</t>
  </si>
  <si>
    <t>MMR      Ministerstvo pro místní rozvoj</t>
  </si>
  <si>
    <t>MK          Ministerstvo kultury</t>
  </si>
  <si>
    <t>IROP       Integrovaný regionální operační program</t>
  </si>
  <si>
    <t>MV         Ministersetvo vnitra</t>
  </si>
  <si>
    <t>OPŽP      Operační program Životní prostředí</t>
  </si>
  <si>
    <t>OPZ        Operační program Zaměstnanost</t>
  </si>
  <si>
    <t>SFDI       Státní fond dopravní infrastruktury</t>
  </si>
  <si>
    <t>SFŽP      Státní fond životního prostředí</t>
  </si>
  <si>
    <t>ZK           Zlínský kraj</t>
  </si>
  <si>
    <t xml:space="preserve">Ověřování údajů z Oznamovacího souboru České kanceláře pojistitelů pro podezření ze spáchání přestupku proti zákonu 168/1999 Sb. </t>
  </si>
  <si>
    <t>záměry města na nájem bytu</t>
  </si>
  <si>
    <t>Bytový fond města a nebytové prostory</t>
  </si>
  <si>
    <t>Vydaná živnostenská oprávnění</t>
  </si>
  <si>
    <t>Zkoušky způsobilosti pro provádění legalizace a vidimace</t>
  </si>
  <si>
    <t>12 </t>
  </si>
  <si>
    <t>6566 </t>
  </si>
  <si>
    <t>Věcná břemena (služebnost)</t>
  </si>
  <si>
    <t>3</t>
  </si>
  <si>
    <t>byty o velikosti 3+1 (3+kk)</t>
  </si>
  <si>
    <t>byty o velikosti 2+1 (2+kk)</t>
  </si>
  <si>
    <t>816 holubů    25 vajíček</t>
  </si>
  <si>
    <t>0*</t>
  </si>
  <si>
    <t>* Odbor SMM již řeší pouze vyjádření k projektům. Zvláštní užívání je odsouhlasováno e-mailem, následně odbor SMM zajišťuje předání a převzetí míst se zvláštním užíváním a fyzickou kontrolu provádění prací.</t>
  </si>
  <si>
    <t>Záměry města na pronájmy a převody nemomitého majetku města, projednaných RM a ZM</t>
  </si>
  <si>
    <t>kupní smlouvy (byty)</t>
  </si>
  <si>
    <t>Budoucí kupní smlouvy (byty)</t>
  </si>
  <si>
    <t>záměry města na pronájem, výpůjčku nemovitého majetku + dodatky</t>
  </si>
  <si>
    <t>záměry města na uzavření smlouvy o právu provést stavbu + dodatky</t>
  </si>
  <si>
    <t>záměry města na převod, nabytí, směnu nemovitého majetku</t>
  </si>
  <si>
    <t>nabytí vlastnickýho práva k nemovitým věcem vzniklých výstavbou + schválení výstavby</t>
  </si>
  <si>
    <t>záměry města na zřízení věcných břemen</t>
  </si>
  <si>
    <t>nabídkové řízení na pronájem bytu na základě nejvyšší nabídky měsíčního nájemného</t>
  </si>
  <si>
    <t>dotace z rozpočtu města</t>
  </si>
  <si>
    <t xml:space="preserve">jiné účelové dotace z MŠMT, KÚZK </t>
  </si>
  <si>
    <r>
      <t xml:space="preserve">   </t>
    </r>
    <r>
      <rPr>
        <sz val="10"/>
        <color theme="1"/>
        <rFont val="Arial"/>
        <family val="2"/>
        <charset val="238"/>
      </rPr>
      <t>393 633</t>
    </r>
  </si>
  <si>
    <r>
      <t> </t>
    </r>
    <r>
      <rPr>
        <sz val="10"/>
        <color theme="1"/>
        <rFont val="Arial"/>
        <family val="2"/>
        <charset val="238"/>
      </rPr>
      <t>106,98</t>
    </r>
  </si>
  <si>
    <r>
      <t> </t>
    </r>
    <r>
      <rPr>
        <sz val="10"/>
        <color theme="1"/>
        <rFont val="Arial"/>
        <family val="2"/>
        <charset val="238"/>
      </rPr>
      <t>42 109 149</t>
    </r>
  </si>
  <si>
    <t>atlet.stadion</t>
  </si>
  <si>
    <t>víceúčel.hř. za sp.halou, volejb.kurty</t>
  </si>
  <si>
    <t>víceúč.hřiště Míkovice</t>
  </si>
  <si>
    <t>víceúčel.hř. Vésky</t>
  </si>
  <si>
    <t>fotb.hřiště Sady</t>
  </si>
  <si>
    <t xml:space="preserve">sport.areál Mařatice </t>
  </si>
  <si>
    <t>víceúč.hřiště Jarošov</t>
  </si>
  <si>
    <t>víceúč.hřiště Šafaříkova</t>
  </si>
  <si>
    <t>sportovní hala</t>
  </si>
  <si>
    <r>
      <t> </t>
    </r>
    <r>
      <rPr>
        <sz val="10"/>
        <color theme="1"/>
        <rFont val="Arial"/>
        <family val="2"/>
        <charset val="238"/>
      </rPr>
      <t>57 242,22</t>
    </r>
  </si>
  <si>
    <r>
      <t> </t>
    </r>
    <r>
      <rPr>
        <sz val="10"/>
        <color theme="1"/>
        <rFont val="Arial"/>
        <family val="2"/>
        <charset val="238"/>
      </rPr>
      <t>59 795,92</t>
    </r>
  </si>
  <si>
    <r>
      <t> </t>
    </r>
    <r>
      <rPr>
        <sz val="10"/>
        <color theme="1"/>
        <rFont val="Arial"/>
        <family val="2"/>
        <charset val="238"/>
      </rPr>
      <t>2 912,43</t>
    </r>
  </si>
  <si>
    <t>Koordinovaná stanoviska</t>
  </si>
  <si>
    <t xml:space="preserve">Počet ÚPI </t>
  </si>
  <si>
    <t>Lokality: Masarykovo náměstí 19, Revoluční (DSA), Protzkarova – Hradišťanka, Hradební (MP), Klub Kultury.</t>
  </si>
  <si>
    <t>Došlá pošta obyčejná + osobní podání (ks)</t>
  </si>
  <si>
    <t>251/98</t>
  </si>
  <si>
    <t>186/635</t>
  </si>
  <si>
    <t>229*</t>
  </si>
  <si>
    <t>* inscenace Úča musí pryč! se hraje v prostoru s kapacitou 50 míst</t>
  </si>
  <si>
    <t>Realizované a připravované dotační projekty města v roce 2019</t>
  </si>
  <si>
    <t>Městská kina Uherské Hradiště, p. o.</t>
  </si>
  <si>
    <t>2019/2020</t>
  </si>
  <si>
    <t>Nastoupili k 1.9.2019</t>
  </si>
  <si>
    <t>Zapisovaní květen 2019</t>
  </si>
  <si>
    <t>Smlouvy</t>
  </si>
  <si>
    <t>celkový počet uzavřených dodatků k nájemním smlouvám</t>
  </si>
  <si>
    <t>Pozn: Počet zaměstnanců je uveden za celý úřad, tzn. včetně MP, VPP a asistentů MP</t>
  </si>
  <si>
    <t>Počet odňatých a pozbytých řidičských průkazů</t>
  </si>
  <si>
    <t xml:space="preserve">Vývoz do zahraničí                      </t>
  </si>
  <si>
    <t xml:space="preserve">Zánik vozidla                </t>
  </si>
  <si>
    <t xml:space="preserve">Oprava údajů v registru vozidel                    </t>
  </si>
  <si>
    <t xml:space="preserve">Změna vlastníka vozidla (v letech 2016 - 2018 uvedeny pouze leasingové společnosti)          </t>
  </si>
  <si>
    <t xml:space="preserve">Výměna technického průkazu  ("velký"/"malý" TP)                      </t>
  </si>
  <si>
    <t>457/1079</t>
  </si>
  <si>
    <t>Vyřazení vozidla z provozu                          </t>
  </si>
  <si>
    <t xml:space="preserve">Spáchané a projednané všeobecné přestupky </t>
  </si>
  <si>
    <t>Spáchané všeobecné přestupky</t>
  </si>
  <si>
    <t>Projednané všeobecné přestupky</t>
  </si>
  <si>
    <t>Legalizace matričních dokladů do ciziny + automatizované překlady v rámci EU</t>
  </si>
  <si>
    <t>1+38</t>
  </si>
  <si>
    <t>Počet CP podaných přes zastupitelský úřad</t>
  </si>
  <si>
    <t>Počet vyhotovených OP bez strojově čitelných údajů</t>
  </si>
  <si>
    <t> 12</t>
  </si>
  <si>
    <r>
      <t>7824</t>
    </r>
    <r>
      <rPr>
        <sz val="10"/>
        <color rgb="FF000000"/>
        <rFont val="Arial"/>
        <family val="2"/>
        <charset val="238"/>
      </rPr>
      <t> </t>
    </r>
  </si>
  <si>
    <r>
      <t> </t>
    </r>
    <r>
      <rPr>
        <sz val="10"/>
        <color rgb="FF1F497D"/>
        <rFont val="Arial"/>
        <family val="2"/>
        <charset val="238"/>
      </rPr>
      <t>12600</t>
    </r>
  </si>
  <si>
    <r>
      <t>2</t>
    </r>
    <r>
      <rPr>
        <sz val="10"/>
        <color rgb="FF000000"/>
        <rFont val="Arial"/>
        <family val="2"/>
        <charset val="238"/>
      </rPr>
      <t> </t>
    </r>
  </si>
  <si>
    <t>6 (fyzické) 39 (virtuální)</t>
  </si>
  <si>
    <t>200/80</t>
  </si>
  <si>
    <t>197/767</t>
  </si>
  <si>
    <r>
      <t xml:space="preserve"> § 3726  </t>
    </r>
    <r>
      <rPr>
        <sz val="9"/>
        <rFont val="Skolar Sans Latn"/>
        <charset val="238"/>
      </rPr>
      <t>Využívání a zneškodňování ost. odpadů</t>
    </r>
  </si>
  <si>
    <t xml:space="preserve"> § 4357  Domovy</t>
  </si>
  <si>
    <t xml:space="preserve">     - MMR (SFRB, IROP)</t>
  </si>
  <si>
    <t xml:space="preserve">     - MŠMT</t>
  </si>
  <si>
    <t xml:space="preserve">     - SVaK</t>
  </si>
  <si>
    <t>130, 80, 40, 230 (důchodci nad 80 let zdarma</t>
  </si>
  <si>
    <r>
      <t>Počet zaměstnanců příspěvkových organizací - MŠ</t>
    </r>
    <r>
      <rPr>
        <sz val="10"/>
        <color indexed="8"/>
        <rFont val="Skolar Sans Latn"/>
        <charset val="238"/>
      </rPr>
      <t xml:space="preserve"> (počet přepočtených pracovníků na celé úvazky) </t>
    </r>
  </si>
  <si>
    <t>Svatováclavská vč. všech pracovišť</t>
  </si>
  <si>
    <t>*     2116,32</t>
  </si>
  <si>
    <t>* pozn. Sportoviště města jsou správcem sportovní haly od 1.1.2019</t>
  </si>
  <si>
    <t>5 600,0</t>
  </si>
  <si>
    <t>Prostředky požární ochrany pro JSDH Jarošov</t>
  </si>
  <si>
    <t>Prostředky požární ochrany pro JSDH Vésky</t>
  </si>
  <si>
    <t>Autobusová zastávka Smetanovy sady</t>
  </si>
  <si>
    <t>Revitalizace školní zahrady při ZŠ T.G.M.</t>
  </si>
  <si>
    <t>Informační a navigační systém města (2. etapa)</t>
  </si>
  <si>
    <t>-</t>
  </si>
  <si>
    <t>ostatní byty (Slovácké divadlo, služební, DD)</t>
  </si>
  <si>
    <t>Finanční prostředky vynaložené celkem (v tis.Kč)</t>
  </si>
  <si>
    <t xml:space="preserve">Odpady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</si>
</sst>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\ _K_č_-;\-* #,##0\ _K_č_-;_-* &quot;-&quot;\ _K_č_-;_-@_-"/>
    <numFmt numFmtId="165" formatCode="_-* #,##0.00\ _K_č_-;\-* #,##0.00\ _K_č_-;_-* &quot;-&quot;??\ _K_č_-;_-@_-"/>
    <numFmt numFmtId="166" formatCode="0_ ;\-0\ "/>
    <numFmt numFmtId="167" formatCode="#,##0.0"/>
    <numFmt numFmtId="168" formatCode="#,##0.00\ _K_č"/>
    <numFmt numFmtId="169" formatCode="0.0"/>
    <numFmt numFmtId="170" formatCode="#,##0_ ;\-#,##0\ "/>
  </numFmts>
  <fonts count="55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10"/>
      <color indexed="8"/>
      <name val="Skolar Sans Latn"/>
      <family val="2"/>
      <charset val="238"/>
    </font>
    <font>
      <sz val="10"/>
      <color indexed="8"/>
      <name val="Skolar Sans Latn"/>
      <family val="2"/>
      <charset val="238"/>
    </font>
    <font>
      <sz val="10"/>
      <name val="Skolar Sans Latn"/>
      <family val="2"/>
      <charset val="238"/>
    </font>
    <font>
      <b/>
      <u/>
      <sz val="10"/>
      <color indexed="8"/>
      <name val="Skolar Sans Latn"/>
      <family val="2"/>
      <charset val="238"/>
    </font>
    <font>
      <sz val="9"/>
      <color indexed="8"/>
      <name val="Skolar Sans Latn"/>
      <family val="2"/>
      <charset val="238"/>
    </font>
    <font>
      <vertAlign val="superscript"/>
      <sz val="10"/>
      <color indexed="8"/>
      <name val="Skolar Sans Latn"/>
      <family val="2"/>
      <charset val="238"/>
    </font>
    <font>
      <sz val="8"/>
      <color indexed="8"/>
      <name val="Skolar Sans Latn"/>
      <family val="2"/>
      <charset val="238"/>
    </font>
    <font>
      <b/>
      <sz val="10"/>
      <name val="Skolar Sans Latn"/>
      <family val="2"/>
      <charset val="238"/>
    </font>
    <font>
      <strike/>
      <sz val="10"/>
      <name val="Skolar Sans Latn"/>
      <family val="2"/>
      <charset val="238"/>
    </font>
    <font>
      <u/>
      <sz val="10"/>
      <color indexed="8"/>
      <name val="Skolar Sans Latn"/>
      <family val="2"/>
      <charset val="238"/>
    </font>
    <font>
      <b/>
      <sz val="10"/>
      <color indexed="10"/>
      <name val="Skolar Sans Latn"/>
      <family val="2"/>
      <charset val="238"/>
    </font>
    <font>
      <sz val="10"/>
      <color indexed="10"/>
      <name val="Skolar Sans Latn"/>
      <family val="2"/>
      <charset val="238"/>
    </font>
    <font>
      <b/>
      <u/>
      <sz val="10"/>
      <color theme="1"/>
      <name val="Skolar Sans Latn"/>
      <family val="2"/>
      <charset val="238"/>
    </font>
    <font>
      <sz val="10"/>
      <color theme="1"/>
      <name val="Skolar Sans Latn"/>
      <family val="2"/>
      <charset val="238"/>
    </font>
    <font>
      <b/>
      <sz val="10"/>
      <color theme="1"/>
      <name val="Skolar Sans Latn"/>
      <family val="2"/>
      <charset val="238"/>
    </font>
    <font>
      <sz val="10"/>
      <color rgb="FF000000"/>
      <name val="Skolar Sans Latn"/>
      <family val="2"/>
      <charset val="238"/>
    </font>
    <font>
      <b/>
      <sz val="10"/>
      <color rgb="FF000000"/>
      <name val="Skolar Sans Latn"/>
      <family val="2"/>
      <charset val="238"/>
    </font>
    <font>
      <u/>
      <sz val="10"/>
      <color theme="1"/>
      <name val="Skolar Sans Latn"/>
      <family val="2"/>
      <charset val="238"/>
    </font>
    <font>
      <sz val="10"/>
      <color rgb="FFFF0000"/>
      <name val="Skolar Sans Latn"/>
      <family val="2"/>
      <charset val="238"/>
    </font>
    <font>
      <sz val="10"/>
      <color rgb="FF92D050"/>
      <name val="Skolar Sans Latn"/>
      <family val="2"/>
      <charset val="238"/>
    </font>
    <font>
      <sz val="10"/>
      <color indexed="8"/>
      <name val="Skolar"/>
      <charset val="238"/>
    </font>
    <font>
      <b/>
      <sz val="10"/>
      <color indexed="8"/>
      <name val="Skolar"/>
      <charset val="238"/>
    </font>
    <font>
      <sz val="10"/>
      <name val="Skolar"/>
      <charset val="238"/>
    </font>
    <font>
      <b/>
      <sz val="10"/>
      <name val="Skolar"/>
      <charset val="238"/>
    </font>
    <font>
      <sz val="10"/>
      <color indexed="8"/>
      <name val="Skolar sans latin"/>
      <charset val="238"/>
    </font>
    <font>
      <sz val="10"/>
      <color theme="1"/>
      <name val="Skolar sans latin"/>
      <charset val="238"/>
    </font>
    <font>
      <b/>
      <sz val="10"/>
      <color indexed="8"/>
      <name val="Skolar sans latin"/>
      <charset val="238"/>
    </font>
    <font>
      <b/>
      <sz val="10"/>
      <color theme="1"/>
      <name val="Skolar sans latin"/>
      <charset val="238"/>
    </font>
    <font>
      <vertAlign val="superscript"/>
      <sz val="10"/>
      <color theme="1"/>
      <name val="Skolar Sans Latn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</font>
    <font>
      <sz val="10"/>
      <color rgb="FF000000"/>
      <name val="Skolar "/>
      <charset val="238"/>
    </font>
    <font>
      <sz val="10"/>
      <color rgb="FF000000"/>
      <name val="Skolar"/>
      <charset val="238"/>
    </font>
    <font>
      <b/>
      <sz val="10"/>
      <color rgb="FF000000"/>
      <name val="Skolar"/>
      <charset val="238"/>
    </font>
    <font>
      <sz val="10"/>
      <color theme="1"/>
      <name val="Skolar"/>
      <charset val="238"/>
    </font>
    <font>
      <sz val="10"/>
      <color indexed="8"/>
      <name val="Skolar Sans Latn"/>
      <charset val="238"/>
    </font>
    <font>
      <sz val="10"/>
      <name val="Skolar Sans Latn"/>
      <charset val="238"/>
    </font>
    <font>
      <vertAlign val="superscript"/>
      <sz val="10"/>
      <color theme="1"/>
      <name val="Skolar Sans Latn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0"/>
      <name val="Skolar Sans Latn"/>
      <family val="2"/>
      <charset val="238"/>
    </font>
    <font>
      <u/>
      <sz val="10"/>
      <name val="Skolar Sans Latn"/>
      <family val="2"/>
      <charset val="238"/>
    </font>
    <font>
      <i/>
      <sz val="10"/>
      <color theme="1"/>
      <name val="Skolar Sans Latn"/>
      <charset val="238"/>
    </font>
    <font>
      <b/>
      <sz val="10"/>
      <color rgb="FF000000"/>
      <name val="Arial"/>
      <family val="2"/>
      <charset val="238"/>
    </font>
    <font>
      <sz val="10"/>
      <color rgb="FF1F497D"/>
      <name val="Arial"/>
      <family val="2"/>
      <charset val="238"/>
    </font>
    <font>
      <sz val="9"/>
      <name val="Skolar Sans Latn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indexed="8"/>
      <name val="Skolar Sans Latn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FFFFFF"/>
        <bgColor rgb="FFFFFFFF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3" fillId="0" borderId="0"/>
    <xf numFmtId="0" fontId="36" fillId="0" borderId="0"/>
    <xf numFmtId="0" fontId="37" fillId="0" borderId="0" applyNumberFormat="0" applyFill="0" applyBorder="0" applyProtection="0"/>
  </cellStyleXfs>
  <cellXfs count="876">
    <xf numFmtId="0" fontId="0" fillId="0" borderId="0" xfId="0"/>
    <xf numFmtId="0" fontId="18" fillId="0" borderId="0" xfId="0" applyFont="1"/>
    <xf numFmtId="0" fontId="6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7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18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/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0" xfId="0" applyFont="1"/>
    <xf numFmtId="0" fontId="7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/>
    <xf numFmtId="0" fontId="6" fillId="0" borderId="6" xfId="0" applyFont="1" applyBorder="1" applyAlignment="1">
      <alignment horizontal="center" vertical="center"/>
    </xf>
    <xf numFmtId="0" fontId="6" fillId="0" borderId="0" xfId="0" applyFont="1" applyFill="1" applyBorder="1"/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shrinkToFit="1"/>
    </xf>
    <xf numFmtId="0" fontId="8" fillId="0" borderId="0" xfId="0" applyFont="1"/>
    <xf numFmtId="0" fontId="19" fillId="0" borderId="0" xfId="0" applyFont="1" applyAlignment="1">
      <alignment vertical="center"/>
    </xf>
    <xf numFmtId="3" fontId="18" fillId="0" borderId="11" xfId="0" applyNumberFormat="1" applyFont="1" applyBorder="1" applyAlignment="1">
      <alignment horizontal="right" vertical="center" indent="1"/>
    </xf>
    <xf numFmtId="0" fontId="18" fillId="0" borderId="12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right" vertical="center" indent="1"/>
    </xf>
    <xf numFmtId="0" fontId="7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vertical="center" wrapText="1"/>
    </xf>
    <xf numFmtId="3" fontId="18" fillId="0" borderId="11" xfId="0" applyNumberFormat="1" applyFont="1" applyFill="1" applyBorder="1" applyAlignment="1">
      <alignment horizontal="right" vertical="center" indent="1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3" fontId="5" fillId="7" borderId="12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vertical="center" wrapText="1"/>
    </xf>
    <xf numFmtId="0" fontId="6" fillId="0" borderId="0" xfId="0" applyFont="1" applyFill="1" applyAlignment="1"/>
    <xf numFmtId="0" fontId="7" fillId="0" borderId="0" xfId="2" applyFont="1" applyFill="1"/>
    <xf numFmtId="0" fontId="7" fillId="0" borderId="0" xfId="2" applyFont="1" applyFill="1" applyAlignment="1">
      <alignment wrapText="1"/>
    </xf>
    <xf numFmtId="0" fontId="7" fillId="0" borderId="0" xfId="2" applyFont="1" applyFill="1" applyBorder="1"/>
    <xf numFmtId="164" fontId="7" fillId="0" borderId="0" xfId="2" applyNumberFormat="1" applyFont="1" applyFill="1" applyBorder="1" applyAlignment="1">
      <alignment horizontal="center" vertical="center"/>
    </xf>
    <xf numFmtId="164" fontId="7" fillId="0" borderId="0" xfId="2" applyNumberFormat="1" applyFont="1" applyFill="1" applyBorder="1"/>
    <xf numFmtId="164" fontId="7" fillId="0" borderId="0" xfId="2" applyNumberFormat="1" applyFont="1" applyFill="1" applyAlignment="1">
      <alignment horizontal="center" vertical="center"/>
    </xf>
    <xf numFmtId="0" fontId="6" fillId="0" borderId="0" xfId="0" applyFont="1" applyFill="1" applyBorder="1" applyAlignment="1"/>
    <xf numFmtId="0" fontId="12" fillId="0" borderId="0" xfId="2" applyFont="1" applyFill="1" applyBorder="1" applyAlignment="1">
      <alignment horizontal="left"/>
    </xf>
    <xf numFmtId="0" fontId="12" fillId="0" borderId="0" xfId="2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6" fillId="0" borderId="0" xfId="0" applyFont="1" applyFill="1" applyAlignment="1">
      <alignment wrapText="1"/>
    </xf>
    <xf numFmtId="3" fontId="5" fillId="5" borderId="0" xfId="0" applyNumberFormat="1" applyFont="1" applyFill="1" applyBorder="1" applyAlignment="1">
      <alignment horizontal="right" vertical="center" wrapText="1"/>
    </xf>
    <xf numFmtId="0" fontId="5" fillId="5" borderId="0" xfId="0" applyFont="1" applyFill="1" applyBorder="1" applyAlignment="1">
      <alignment horizontal="right" vertical="center" wrapText="1"/>
    </xf>
    <xf numFmtId="167" fontId="6" fillId="0" borderId="11" xfId="0" applyNumberFormat="1" applyFont="1" applyBorder="1" applyAlignment="1">
      <alignment horizontal="right" vertical="center" wrapText="1"/>
    </xf>
    <xf numFmtId="167" fontId="6" fillId="0" borderId="5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" fontId="7" fillId="0" borderId="11" xfId="0" applyNumberFormat="1" applyFont="1" applyBorder="1" applyAlignment="1">
      <alignment vertical="center" wrapText="1"/>
    </xf>
    <xf numFmtId="4" fontId="6" fillId="0" borderId="5" xfId="0" applyNumberFormat="1" applyFont="1" applyBorder="1" applyAlignment="1">
      <alignment vertical="center" wrapText="1"/>
    </xf>
    <xf numFmtId="167" fontId="6" fillId="0" borderId="8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horizontal="right" vertical="center" wrapText="1"/>
    </xf>
    <xf numFmtId="0" fontId="5" fillId="8" borderId="4" xfId="0" applyFont="1" applyFill="1" applyBorder="1" applyAlignment="1">
      <alignment vertical="center" wrapText="1"/>
    </xf>
    <xf numFmtId="4" fontId="5" fillId="8" borderId="5" xfId="0" applyNumberFormat="1" applyFont="1" applyFill="1" applyBorder="1" applyAlignment="1">
      <alignment horizontal="right" vertical="center" wrapText="1"/>
    </xf>
    <xf numFmtId="0" fontId="5" fillId="8" borderId="5" xfId="0" applyFont="1" applyFill="1" applyBorder="1" applyAlignment="1">
      <alignment horizontal="right" vertical="center" wrapText="1"/>
    </xf>
    <xf numFmtId="4" fontId="5" fillId="8" borderId="6" xfId="0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3" fontId="6" fillId="0" borderId="12" xfId="0" applyNumberFormat="1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 wrapText="1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0" xfId="0" applyFont="1" applyAlignment="1"/>
    <xf numFmtId="0" fontId="6" fillId="5" borderId="11" xfId="0" applyFont="1" applyFill="1" applyBorder="1" applyAlignment="1">
      <alignment horizontal="right" vertical="center"/>
    </xf>
    <xf numFmtId="0" fontId="6" fillId="5" borderId="12" xfId="0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6" fillId="3" borderId="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horizontal="right" vertical="center" wrapText="1"/>
    </xf>
    <xf numFmtId="3" fontId="6" fillId="0" borderId="6" xfId="0" applyNumberFormat="1" applyFont="1" applyFill="1" applyBorder="1" applyAlignment="1">
      <alignment horizontal="right" vertical="center" wrapText="1"/>
    </xf>
    <xf numFmtId="0" fontId="24" fillId="0" borderId="0" xfId="0" applyFont="1"/>
    <xf numFmtId="167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25" fillId="0" borderId="12" xfId="0" applyFont="1" applyBorder="1" applyAlignment="1">
      <alignment horizontal="right" vertical="center" wrapText="1"/>
    </xf>
    <xf numFmtId="3" fontId="25" fillId="0" borderId="12" xfId="0" applyNumberFormat="1" applyFont="1" applyBorder="1" applyAlignment="1">
      <alignment horizontal="right" vertical="center" wrapText="1"/>
    </xf>
    <xf numFmtId="0" fontId="25" fillId="0" borderId="6" xfId="0" applyFont="1" applyBorder="1" applyAlignment="1">
      <alignment horizontal="right" vertical="center" wrapText="1"/>
    </xf>
    <xf numFmtId="164" fontId="7" fillId="0" borderId="0" xfId="2" applyNumberFormat="1" applyFont="1" applyFill="1" applyBorder="1" applyAlignment="1">
      <alignment horizontal="right" vertical="center"/>
    </xf>
    <xf numFmtId="164" fontId="7" fillId="0" borderId="0" xfId="2" applyNumberFormat="1" applyFont="1" applyFill="1" applyBorder="1" applyAlignment="1">
      <alignment vertical="center"/>
    </xf>
    <xf numFmtId="164" fontId="6" fillId="0" borderId="0" xfId="0" applyNumberFormat="1" applyFont="1" applyFill="1" applyAlignment="1"/>
    <xf numFmtId="164" fontId="6" fillId="0" borderId="0" xfId="0" applyNumberFormat="1" applyFont="1" applyFill="1" applyBorder="1" applyAlignment="1"/>
    <xf numFmtId="3" fontId="18" fillId="0" borderId="5" xfId="0" applyNumberFormat="1" applyFont="1" applyBorder="1" applyAlignment="1">
      <alignment horizontal="right" vertical="center" indent="1"/>
    </xf>
    <xf numFmtId="0" fontId="18" fillId="0" borderId="6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5" fillId="4" borderId="1" xfId="0" applyFont="1" applyFill="1" applyBorder="1" applyAlignment="1">
      <alignment wrapText="1"/>
    </xf>
    <xf numFmtId="3" fontId="25" fillId="0" borderId="6" xfId="0" applyNumberFormat="1" applyFont="1" applyBorder="1" applyAlignment="1">
      <alignment horizontal="right" vertical="center" wrapText="1"/>
    </xf>
    <xf numFmtId="3" fontId="27" fillId="0" borderId="12" xfId="0" applyNumberFormat="1" applyFont="1" applyBorder="1" applyAlignment="1">
      <alignment vertical="center"/>
    </xf>
    <xf numFmtId="3" fontId="28" fillId="7" borderId="6" xfId="2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3" fontId="6" fillId="3" borderId="12" xfId="0" applyNumberFormat="1" applyFont="1" applyFill="1" applyBorder="1" applyAlignment="1">
      <alignment horizontal="center" vertical="center" wrapText="1"/>
    </xf>
    <xf numFmtId="167" fontId="6" fillId="3" borderId="6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justify" vertical="center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6" fillId="3" borderId="12" xfId="0" applyNumberFormat="1" applyFont="1" applyFill="1" applyBorder="1" applyAlignment="1">
      <alignment horizontal="center" wrapText="1"/>
    </xf>
    <xf numFmtId="3" fontId="6" fillId="3" borderId="6" xfId="0" applyNumberFormat="1" applyFont="1" applyFill="1" applyBorder="1" applyAlignment="1">
      <alignment horizontal="center" vertical="center" wrapText="1"/>
    </xf>
    <xf numFmtId="3" fontId="6" fillId="3" borderId="12" xfId="0" applyNumberFormat="1" applyFont="1" applyFill="1" applyBorder="1" applyAlignment="1">
      <alignment vertical="center" wrapText="1"/>
    </xf>
    <xf numFmtId="3" fontId="6" fillId="3" borderId="6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 wrapText="1"/>
    </xf>
    <xf numFmtId="3" fontId="25" fillId="0" borderId="12" xfId="0" applyNumberFormat="1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4" fontId="6" fillId="0" borderId="12" xfId="0" applyNumberFormat="1" applyFont="1" applyBorder="1" applyAlignment="1">
      <alignment horizontal="right" vertical="center" wrapText="1"/>
    </xf>
    <xf numFmtId="0" fontId="18" fillId="0" borderId="6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vertical="center" wrapText="1"/>
    </xf>
    <xf numFmtId="0" fontId="19" fillId="4" borderId="2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168" fontId="6" fillId="0" borderId="12" xfId="0" applyNumberFormat="1" applyFont="1" applyBorder="1" applyAlignment="1">
      <alignment vertical="center" wrapText="1"/>
    </xf>
    <xf numFmtId="0" fontId="12" fillId="4" borderId="11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3" fontId="5" fillId="7" borderId="11" xfId="0" applyNumberFormat="1" applyFont="1" applyFill="1" applyBorder="1" applyAlignment="1">
      <alignment horizontal="right" vertical="center"/>
    </xf>
    <xf numFmtId="0" fontId="18" fillId="0" borderId="5" xfId="0" applyFont="1" applyBorder="1" applyAlignment="1">
      <alignment vertical="center"/>
    </xf>
    <xf numFmtId="0" fontId="5" fillId="4" borderId="6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3" fontId="25" fillId="0" borderId="11" xfId="0" applyNumberFormat="1" applyFont="1" applyBorder="1" applyAlignment="1">
      <alignment vertical="center"/>
    </xf>
    <xf numFmtId="3" fontId="25" fillId="0" borderId="11" xfId="0" applyNumberFormat="1" applyFont="1" applyBorder="1" applyAlignment="1">
      <alignment horizontal="right" vertical="center" wrapText="1"/>
    </xf>
    <xf numFmtId="3" fontId="25" fillId="0" borderId="5" xfId="0" applyNumberFormat="1" applyFont="1" applyBorder="1" applyAlignment="1">
      <alignment horizontal="right" vertical="center" wrapText="1"/>
    </xf>
    <xf numFmtId="3" fontId="27" fillId="0" borderId="11" xfId="0" applyNumberFormat="1" applyFont="1" applyBorder="1" applyAlignment="1">
      <alignment vertical="center"/>
    </xf>
    <xf numFmtId="0" fontId="25" fillId="0" borderId="11" xfId="0" applyFont="1" applyBorder="1" applyAlignment="1">
      <alignment horizontal="right" vertical="center" wrapText="1"/>
    </xf>
    <xf numFmtId="0" fontId="25" fillId="0" borderId="5" xfId="0" applyFont="1" applyBorder="1" applyAlignment="1">
      <alignment horizontal="right" vertical="center" wrapText="1"/>
    </xf>
    <xf numFmtId="3" fontId="28" fillId="7" borderId="5" xfId="2" applyNumberFormat="1" applyFont="1" applyFill="1" applyBorder="1" applyAlignment="1">
      <alignment horizontal="right" vertical="center"/>
    </xf>
    <xf numFmtId="164" fontId="7" fillId="0" borderId="11" xfId="2" applyNumberFormat="1" applyFont="1" applyFill="1" applyBorder="1" applyAlignment="1">
      <alignment vertical="center"/>
    </xf>
    <xf numFmtId="164" fontId="7" fillId="0" borderId="11" xfId="2" applyNumberFormat="1" applyFont="1" applyFill="1" applyBorder="1" applyAlignment="1">
      <alignment horizontal="right" vertical="center"/>
    </xf>
    <xf numFmtId="164" fontId="7" fillId="0" borderId="12" xfId="2" applyNumberFormat="1" applyFont="1" applyFill="1" applyBorder="1" applyAlignment="1">
      <alignment vertical="center"/>
    </xf>
    <xf numFmtId="164" fontId="7" fillId="0" borderId="12" xfId="2" applyNumberFormat="1" applyFont="1" applyFill="1" applyBorder="1" applyAlignment="1">
      <alignment horizontal="right" vertical="center"/>
    </xf>
    <xf numFmtId="164" fontId="7" fillId="0" borderId="5" xfId="2" applyNumberFormat="1" applyFont="1" applyFill="1" applyBorder="1" applyAlignment="1">
      <alignment horizontal="right" vertical="center"/>
    </xf>
    <xf numFmtId="164" fontId="7" fillId="0" borderId="6" xfId="2" applyNumberFormat="1" applyFont="1" applyFill="1" applyBorder="1" applyAlignment="1">
      <alignment horizontal="right" vertical="center"/>
    </xf>
    <xf numFmtId="164" fontId="7" fillId="0" borderId="11" xfId="2" applyNumberFormat="1" applyFont="1" applyFill="1" applyBorder="1" applyAlignment="1">
      <alignment horizontal="center" vertical="center"/>
    </xf>
    <xf numFmtId="164" fontId="7" fillId="0" borderId="12" xfId="2" applyNumberFormat="1" applyFont="1" applyFill="1" applyBorder="1" applyAlignment="1">
      <alignment horizontal="center" vertical="center"/>
    </xf>
    <xf numFmtId="164" fontId="7" fillId="0" borderId="5" xfId="2" applyNumberFormat="1" applyFont="1" applyFill="1" applyBorder="1" applyAlignment="1">
      <alignment horizontal="center" vertical="center"/>
    </xf>
    <xf numFmtId="164" fontId="7" fillId="0" borderId="6" xfId="2" applyNumberFormat="1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168" fontId="6" fillId="0" borderId="11" xfId="0" applyNumberFormat="1" applyFont="1" applyBorder="1" applyAlignment="1">
      <alignment vertical="center" wrapText="1"/>
    </xf>
    <xf numFmtId="3" fontId="6" fillId="3" borderId="11" xfId="0" applyNumberFormat="1" applyFont="1" applyFill="1" applyBorder="1" applyAlignment="1">
      <alignment horizontal="center" wrapText="1"/>
    </xf>
    <xf numFmtId="3" fontId="6" fillId="3" borderId="11" xfId="0" applyNumberFormat="1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167" fontId="6" fillId="3" borderId="5" xfId="0" applyNumberFormat="1" applyFont="1" applyFill="1" applyBorder="1" applyAlignment="1">
      <alignment horizontal="center" vertical="center" wrapText="1"/>
    </xf>
    <xf numFmtId="3" fontId="6" fillId="3" borderId="11" xfId="0" applyNumberFormat="1" applyFont="1" applyFill="1" applyBorder="1" applyAlignment="1">
      <alignment vertical="center" wrapText="1"/>
    </xf>
    <xf numFmtId="3" fontId="6" fillId="3" borderId="5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5" borderId="10" xfId="0" applyFont="1" applyFill="1" applyBorder="1" applyAlignment="1">
      <alignment vertical="center" wrapText="1"/>
    </xf>
    <xf numFmtId="3" fontId="6" fillId="5" borderId="11" xfId="0" applyNumberFormat="1" applyFont="1" applyFill="1" applyBorder="1" applyAlignment="1">
      <alignment horizontal="right" vertical="center" wrapText="1"/>
    </xf>
    <xf numFmtId="0" fontId="5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3" fontId="18" fillId="0" borderId="0" xfId="0" applyNumberFormat="1" applyFont="1" applyBorder="1" applyAlignment="1">
      <alignment horizontal="right" vertical="center" indent="1"/>
    </xf>
    <xf numFmtId="0" fontId="18" fillId="0" borderId="0" xfId="0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15" xfId="0" applyNumberFormat="1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1" fillId="4" borderId="2" xfId="0" applyFont="1" applyFill="1" applyBorder="1" applyAlignment="1">
      <alignment horizontal="center" vertical="center"/>
    </xf>
    <xf numFmtId="0" fontId="31" fillId="4" borderId="3" xfId="0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center"/>
    </xf>
    <xf numFmtId="0" fontId="32" fillId="4" borderId="3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4" fontId="18" fillId="0" borderId="11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4" fontId="12" fillId="0" borderId="5" xfId="0" applyNumberFormat="1" applyFont="1" applyFill="1" applyBorder="1" applyAlignment="1">
      <alignment vertical="center"/>
    </xf>
    <xf numFmtId="4" fontId="12" fillId="0" borderId="6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3" fontId="18" fillId="0" borderId="11" xfId="0" applyNumberFormat="1" applyFont="1" applyBorder="1" applyAlignment="1">
      <alignment vertical="center"/>
    </xf>
    <xf numFmtId="3" fontId="18" fillId="0" borderId="12" xfId="0" applyNumberFormat="1" applyFont="1" applyBorder="1" applyAlignment="1">
      <alignment vertical="center"/>
    </xf>
    <xf numFmtId="167" fontId="18" fillId="0" borderId="11" xfId="0" applyNumberFormat="1" applyFont="1" applyBorder="1" applyAlignment="1">
      <alignment vertical="center"/>
    </xf>
    <xf numFmtId="167" fontId="18" fillId="0" borderId="12" xfId="0" applyNumberFormat="1" applyFont="1" applyBorder="1" applyAlignment="1">
      <alignment vertical="center"/>
    </xf>
    <xf numFmtId="167" fontId="12" fillId="0" borderId="5" xfId="0" applyNumberFormat="1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4" borderId="1" xfId="0" applyFont="1" applyFill="1" applyBorder="1" applyAlignment="1">
      <alignment horizontal="center" vertical="center" wrapText="1"/>
    </xf>
    <xf numFmtId="0" fontId="18" fillId="5" borderId="0" xfId="0" applyFont="1" applyFill="1"/>
    <xf numFmtId="0" fontId="6" fillId="0" borderId="5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3" fontId="25" fillId="0" borderId="5" xfId="0" applyNumberFormat="1" applyFont="1" applyBorder="1" applyAlignment="1">
      <alignment vertical="center"/>
    </xf>
    <xf numFmtId="3" fontId="25" fillId="0" borderId="6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3" fontId="19" fillId="7" borderId="5" xfId="0" applyNumberFormat="1" applyFont="1" applyFill="1" applyBorder="1" applyAlignment="1">
      <alignment horizontal="right" vertical="center"/>
    </xf>
    <xf numFmtId="0" fontId="12" fillId="4" borderId="10" xfId="0" applyFont="1" applyFill="1" applyBorder="1" applyAlignment="1">
      <alignment vertical="center" wrapText="1"/>
    </xf>
    <xf numFmtId="3" fontId="6" fillId="0" borderId="12" xfId="0" applyNumberFormat="1" applyFont="1" applyBorder="1" applyAlignment="1">
      <alignment vertical="center"/>
    </xf>
    <xf numFmtId="0" fontId="12" fillId="7" borderId="10" xfId="0" applyFont="1" applyFill="1" applyBorder="1" applyAlignment="1">
      <alignment vertical="center" wrapText="1"/>
    </xf>
    <xf numFmtId="0" fontId="18" fillId="4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1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6" fillId="0" borderId="1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49" fontId="18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67" fontId="12" fillId="0" borderId="16" xfId="0" applyNumberFormat="1" applyFont="1" applyFill="1" applyBorder="1" applyAlignment="1">
      <alignment horizontal="center" vertical="center"/>
    </xf>
    <xf numFmtId="167" fontId="12" fillId="0" borderId="17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6" fillId="5" borderId="11" xfId="0" applyFont="1" applyFill="1" applyBorder="1" applyAlignment="1">
      <alignment horizontal="right" vertical="center" wrapText="1"/>
    </xf>
    <xf numFmtId="0" fontId="6" fillId="5" borderId="12" xfId="0" applyFont="1" applyFill="1" applyBorder="1" applyAlignment="1">
      <alignment horizontal="right" vertical="center" wrapText="1"/>
    </xf>
    <xf numFmtId="3" fontId="6" fillId="5" borderId="12" xfId="0" applyNumberFormat="1" applyFont="1" applyFill="1" applyBorder="1" applyAlignment="1">
      <alignment horizontal="right" vertical="center" wrapText="1"/>
    </xf>
    <xf numFmtId="3" fontId="6" fillId="5" borderId="6" xfId="0" applyNumberFormat="1" applyFont="1" applyFill="1" applyBorder="1" applyAlignment="1">
      <alignment horizontal="right" vertical="center" wrapText="1"/>
    </xf>
    <xf numFmtId="4" fontId="6" fillId="5" borderId="8" xfId="0" applyNumberFormat="1" applyFont="1" applyFill="1" applyBorder="1" applyAlignment="1">
      <alignment horizontal="right" vertical="center" wrapText="1"/>
    </xf>
    <xf numFmtId="0" fontId="6" fillId="5" borderId="8" xfId="0" applyFont="1" applyFill="1" applyBorder="1" applyAlignment="1">
      <alignment horizontal="right" vertical="center" wrapText="1"/>
    </xf>
    <xf numFmtId="4" fontId="6" fillId="5" borderId="9" xfId="0" applyNumberFormat="1" applyFont="1" applyFill="1" applyBorder="1" applyAlignment="1">
      <alignment horizontal="right" vertical="center" wrapText="1"/>
    </xf>
    <xf numFmtId="4" fontId="6" fillId="5" borderId="12" xfId="0" applyNumberFormat="1" applyFont="1" applyFill="1" applyBorder="1" applyAlignment="1">
      <alignment horizontal="right" vertical="center" wrapText="1"/>
    </xf>
    <xf numFmtId="4" fontId="0" fillId="5" borderId="12" xfId="0" applyNumberFormat="1" applyFont="1" applyFill="1" applyBorder="1" applyAlignment="1">
      <alignment horizontal="right" vertical="center" wrapText="1"/>
    </xf>
    <xf numFmtId="0" fontId="6" fillId="5" borderId="11" xfId="0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0" fontId="6" fillId="5" borderId="5" xfId="0" applyFont="1" applyFill="1" applyBorder="1" applyAlignment="1">
      <alignment horizontal="right" vertical="center" wrapText="1"/>
    </xf>
    <xf numFmtId="0" fontId="6" fillId="5" borderId="6" xfId="0" applyFont="1" applyFill="1" applyBorder="1" applyAlignment="1">
      <alignment horizontal="right" vertical="center" wrapText="1"/>
    </xf>
    <xf numFmtId="4" fontId="6" fillId="0" borderId="11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horizontal="right" vertical="center" wrapText="1"/>
    </xf>
    <xf numFmtId="0" fontId="34" fillId="0" borderId="5" xfId="0" applyFont="1" applyBorder="1" applyAlignment="1">
      <alignment vertical="center" wrapText="1"/>
    </xf>
    <xf numFmtId="0" fontId="34" fillId="0" borderId="6" xfId="0" applyFont="1" applyBorder="1" applyAlignment="1">
      <alignment horizontal="right" vertical="center" wrapText="1"/>
    </xf>
    <xf numFmtId="167" fontId="6" fillId="0" borderId="6" xfId="0" applyNumberFormat="1" applyFont="1" applyBorder="1" applyAlignment="1">
      <alignment horizontal="right" vertical="center" wrapText="1"/>
    </xf>
    <xf numFmtId="3" fontId="5" fillId="8" borderId="5" xfId="0" applyNumberFormat="1" applyFont="1" applyFill="1" applyBorder="1" applyAlignment="1">
      <alignment horizontal="right" vertical="center" wrapText="1"/>
    </xf>
    <xf numFmtId="3" fontId="5" fillId="8" borderId="6" xfId="0" applyNumberFormat="1" applyFont="1" applyFill="1" applyBorder="1" applyAlignment="1">
      <alignment horizontal="right" vertical="center" wrapText="1"/>
    </xf>
    <xf numFmtId="0" fontId="6" fillId="5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5" fillId="5" borderId="11" xfId="0" applyNumberFormat="1" applyFont="1" applyFill="1" applyBorder="1" applyAlignment="1">
      <alignment vertical="center"/>
    </xf>
    <xf numFmtId="4" fontId="5" fillId="5" borderId="12" xfId="0" applyNumberFormat="1" applyFont="1" applyFill="1" applyBorder="1" applyAlignment="1">
      <alignment vertical="center"/>
    </xf>
    <xf numFmtId="4" fontId="42" fillId="0" borderId="11" xfId="0" applyNumberFormat="1" applyFont="1" applyBorder="1" applyAlignment="1">
      <alignment vertical="center"/>
    </xf>
    <xf numFmtId="4" fontId="42" fillId="0" borderId="12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4" fontId="5" fillId="5" borderId="6" xfId="0" applyNumberFormat="1" applyFont="1" applyFill="1" applyBorder="1" applyAlignment="1">
      <alignment vertical="center"/>
    </xf>
    <xf numFmtId="169" fontId="18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4" borderId="1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3" fontId="43" fillId="0" borderId="11" xfId="0" applyNumberFormat="1" applyFont="1" applyBorder="1" applyAlignment="1">
      <alignment vertical="center"/>
    </xf>
    <xf numFmtId="165" fontId="34" fillId="0" borderId="12" xfId="1" applyFont="1" applyBorder="1" applyAlignment="1">
      <alignment horizontal="right" vertical="center"/>
    </xf>
    <xf numFmtId="0" fontId="43" fillId="0" borderId="11" xfId="0" applyFont="1" applyBorder="1" applyAlignment="1">
      <alignment vertical="center"/>
    </xf>
    <xf numFmtId="2" fontId="43" fillId="0" borderId="11" xfId="0" applyNumberFormat="1" applyFont="1" applyBorder="1" applyAlignment="1">
      <alignment vertical="center"/>
    </xf>
    <xf numFmtId="0" fontId="34" fillId="0" borderId="12" xfId="0" applyFont="1" applyBorder="1" applyAlignment="1">
      <alignment horizontal="right" vertical="center"/>
    </xf>
    <xf numFmtId="3" fontId="43" fillId="0" borderId="5" xfId="0" applyNumberFormat="1" applyFont="1" applyBorder="1" applyAlignment="1">
      <alignment vertical="center"/>
    </xf>
    <xf numFmtId="0" fontId="34" fillId="0" borderId="6" xfId="0" applyFont="1" applyBorder="1" applyAlignment="1">
      <alignment horizontal="right" vertical="center"/>
    </xf>
    <xf numFmtId="0" fontId="5" fillId="8" borderId="6" xfId="0" applyFont="1" applyFill="1" applyBorder="1" applyAlignment="1">
      <alignment horizontal="right" vertical="center" wrapText="1"/>
    </xf>
    <xf numFmtId="0" fontId="7" fillId="0" borderId="10" xfId="3" applyFont="1" applyFill="1" applyBorder="1" applyAlignment="1">
      <alignment vertical="center" wrapText="1"/>
    </xf>
    <xf numFmtId="0" fontId="7" fillId="0" borderId="11" xfId="3" applyFont="1" applyFill="1" applyBorder="1" applyAlignment="1">
      <alignment horizontal="center" vertical="center" wrapText="1"/>
    </xf>
    <xf numFmtId="0" fontId="7" fillId="0" borderId="12" xfId="3" applyFont="1" applyFill="1" applyBorder="1" applyAlignment="1">
      <alignment horizontal="center" vertical="center" wrapText="1"/>
    </xf>
    <xf numFmtId="0" fontId="7" fillId="0" borderId="10" xfId="3" applyFont="1" applyBorder="1" applyAlignment="1">
      <alignment vertical="center" wrapText="1"/>
    </xf>
    <xf numFmtId="0" fontId="7" fillId="0" borderId="11" xfId="3" applyFont="1" applyBorder="1" applyAlignment="1">
      <alignment horizontal="center" vertical="center" wrapText="1"/>
    </xf>
    <xf numFmtId="0" fontId="7" fillId="0" borderId="12" xfId="3" applyFont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5" xfId="3" applyFont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 wrapText="1"/>
    </xf>
    <xf numFmtId="0" fontId="7" fillId="0" borderId="10" xfId="3" applyFont="1" applyBorder="1" applyAlignment="1">
      <alignment horizontal="left" vertical="center" wrapText="1"/>
    </xf>
    <xf numFmtId="0" fontId="7" fillId="0" borderId="10" xfId="3" applyFont="1" applyFill="1" applyBorder="1" applyAlignment="1">
      <alignment horizontal="left" vertical="center" wrapText="1"/>
    </xf>
    <xf numFmtId="0" fontId="7" fillId="0" borderId="4" xfId="3" applyFont="1" applyFill="1" applyBorder="1" applyAlignment="1">
      <alignment horizontal="left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center" vertical="center" wrapText="1"/>
    </xf>
    <xf numFmtId="0" fontId="47" fillId="0" borderId="0" xfId="3" applyFont="1" applyAlignment="1">
      <alignment horizontal="left" vertical="center"/>
    </xf>
    <xf numFmtId="0" fontId="48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7" fillId="0" borderId="0" xfId="3" applyFont="1" applyBorder="1" applyAlignment="1">
      <alignment vertical="center" wrapText="1"/>
    </xf>
    <xf numFmtId="0" fontId="7" fillId="0" borderId="0" xfId="3" applyFont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5" borderId="11" xfId="3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5" borderId="10" xfId="3" applyFont="1" applyFill="1" applyBorder="1" applyAlignment="1">
      <alignment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5" borderId="0" xfId="0" applyFont="1" applyFill="1" applyAlignment="1">
      <alignment vertical="center"/>
    </xf>
    <xf numFmtId="0" fontId="7" fillId="4" borderId="1" xfId="3" applyFont="1" applyFill="1" applyBorder="1" applyAlignment="1">
      <alignment vertical="center" wrapText="1"/>
    </xf>
    <xf numFmtId="0" fontId="12" fillId="4" borderId="2" xfId="3" applyFont="1" applyFill="1" applyBorder="1" applyAlignment="1">
      <alignment horizontal="center" vertical="center" wrapText="1"/>
    </xf>
    <xf numFmtId="0" fontId="12" fillId="4" borderId="3" xfId="3" applyFont="1" applyFill="1" applyBorder="1" applyAlignment="1">
      <alignment horizontal="center" vertical="center" wrapText="1"/>
    </xf>
    <xf numFmtId="0" fontId="7" fillId="4" borderId="1" xfId="3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0" fontId="5" fillId="4" borderId="1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4" fillId="0" borderId="5" xfId="0" applyFont="1" applyBorder="1" applyAlignment="1">
      <alignment horizontal="right" vertical="center" wrapText="1"/>
    </xf>
    <xf numFmtId="3" fontId="6" fillId="5" borderId="5" xfId="0" applyNumberFormat="1" applyFont="1" applyFill="1" applyBorder="1" applyAlignment="1">
      <alignment horizontal="right" vertical="center" wrapText="1"/>
    </xf>
    <xf numFmtId="4" fontId="5" fillId="5" borderId="5" xfId="0" applyNumberFormat="1" applyFont="1" applyFill="1" applyBorder="1" applyAlignment="1">
      <alignment vertical="center"/>
    </xf>
    <xf numFmtId="165" fontId="34" fillId="0" borderId="11" xfId="1" applyFont="1" applyBorder="1" applyAlignment="1">
      <alignment horizontal="right" vertical="center"/>
    </xf>
    <xf numFmtId="0" fontId="34" fillId="0" borderId="11" xfId="0" applyFont="1" applyBorder="1" applyAlignment="1">
      <alignment horizontal="right" vertical="center"/>
    </xf>
    <xf numFmtId="0" fontId="34" fillId="0" borderId="5" xfId="0" applyFont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 wrapText="1"/>
    </xf>
    <xf numFmtId="49" fontId="18" fillId="0" borderId="1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29" fillId="0" borderId="12" xfId="0" applyFont="1" applyFill="1" applyBorder="1" applyAlignment="1">
      <alignment vertical="center"/>
    </xf>
    <xf numFmtId="0" fontId="29" fillId="0" borderId="6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29" fillId="0" borderId="5" xfId="0" applyFont="1" applyFill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vertical="center" wrapText="1"/>
    </xf>
    <xf numFmtId="0" fontId="18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49" fontId="25" fillId="0" borderId="12" xfId="0" applyNumberFormat="1" applyFont="1" applyBorder="1" applyAlignment="1">
      <alignment horizontal="right" vertical="center"/>
    </xf>
    <xf numFmtId="3" fontId="43" fillId="0" borderId="12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5" fillId="4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0" fillId="4" borderId="3" xfId="0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51" fillId="0" borderId="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12" fillId="4" borderId="14" xfId="2" applyFont="1" applyFill="1" applyBorder="1" applyAlignment="1">
      <alignment horizontal="center" vertical="center"/>
    </xf>
    <xf numFmtId="0" fontId="12" fillId="4" borderId="15" xfId="2" applyFont="1" applyFill="1" applyBorder="1" applyAlignment="1">
      <alignment horizontal="center" vertical="center"/>
    </xf>
    <xf numFmtId="0" fontId="12" fillId="0" borderId="23" xfId="2" applyFont="1" applyFill="1" applyBorder="1" applyAlignment="1">
      <alignment vertical="center" wrapText="1"/>
    </xf>
    <xf numFmtId="164" fontId="7" fillId="0" borderId="8" xfId="2" applyNumberFormat="1" applyFont="1" applyFill="1" applyBorder="1" applyAlignment="1">
      <alignment vertical="center"/>
    </xf>
    <xf numFmtId="164" fontId="7" fillId="0" borderId="9" xfId="2" applyNumberFormat="1" applyFont="1" applyFill="1" applyBorder="1" applyAlignment="1">
      <alignment vertical="center"/>
    </xf>
    <xf numFmtId="49" fontId="12" fillId="0" borderId="25" xfId="2" applyNumberFormat="1" applyFont="1" applyFill="1" applyBorder="1" applyAlignment="1">
      <alignment vertical="center" wrapText="1"/>
    </xf>
    <xf numFmtId="49" fontId="7" fillId="0" borderId="25" xfId="2" applyNumberFormat="1" applyFont="1" applyFill="1" applyBorder="1" applyAlignment="1">
      <alignment vertical="center" wrapText="1"/>
    </xf>
    <xf numFmtId="0" fontId="7" fillId="0" borderId="26" xfId="2" applyFont="1" applyFill="1" applyBorder="1" applyAlignment="1">
      <alignment horizontal="center"/>
    </xf>
    <xf numFmtId="49" fontId="12" fillId="0" borderId="27" xfId="2" applyNumberFormat="1" applyFont="1" applyFill="1" applyBorder="1" applyAlignment="1">
      <alignment vertical="center" wrapText="1"/>
    </xf>
    <xf numFmtId="166" fontId="12" fillId="2" borderId="14" xfId="2" applyNumberFormat="1" applyFont="1" applyFill="1" applyBorder="1" applyAlignment="1">
      <alignment horizontal="center" vertical="center"/>
    </xf>
    <xf numFmtId="166" fontId="12" fillId="2" borderId="15" xfId="2" applyNumberFormat="1" applyFont="1" applyFill="1" applyBorder="1" applyAlignment="1">
      <alignment horizontal="center" vertical="center"/>
    </xf>
    <xf numFmtId="164" fontId="7" fillId="0" borderId="8" xfId="2" applyNumberFormat="1" applyFont="1" applyFill="1" applyBorder="1" applyAlignment="1">
      <alignment horizontal="center" vertical="center"/>
    </xf>
    <xf numFmtId="164" fontId="7" fillId="0" borderId="9" xfId="2" applyNumberFormat="1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6" fillId="0" borderId="0" xfId="0" applyFont="1" applyAlignment="1">
      <alignment wrapText="1"/>
    </xf>
    <xf numFmtId="0" fontId="6" fillId="0" borderId="0" xfId="0" applyFont="1"/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18" fillId="0" borderId="0" xfId="0" applyFont="1" applyBorder="1"/>
    <xf numFmtId="0" fontId="6" fillId="0" borderId="1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6" fillId="0" borderId="10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18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horizontal="right" vertical="center" wrapText="1"/>
    </xf>
    <xf numFmtId="0" fontId="18" fillId="0" borderId="4" xfId="0" applyFont="1" applyBorder="1" applyAlignment="1">
      <alignment vertical="center" wrapText="1"/>
    </xf>
    <xf numFmtId="0" fontId="20" fillId="0" borderId="5" xfId="0" applyFont="1" applyBorder="1" applyAlignment="1">
      <alignment horizontal="right" vertical="center" wrapText="1"/>
    </xf>
    <xf numFmtId="0" fontId="18" fillId="0" borderId="11" xfId="0" applyFont="1" applyFill="1" applyBorder="1" applyAlignment="1">
      <alignment vertical="center"/>
    </xf>
    <xf numFmtId="0" fontId="6" fillId="0" borderId="5" xfId="0" applyFont="1" applyFill="1" applyBorder="1"/>
    <xf numFmtId="0" fontId="6" fillId="0" borderId="0" xfId="0" applyFont="1" applyAlignment="1">
      <alignment horizontal="left"/>
    </xf>
    <xf numFmtId="167" fontId="25" fillId="0" borderId="11" xfId="0" applyNumberFormat="1" applyFont="1" applyFill="1" applyBorder="1" applyAlignment="1">
      <alignment vertical="center"/>
    </xf>
    <xf numFmtId="167" fontId="25" fillId="0" borderId="11" xfId="0" applyNumberFormat="1" applyFont="1" applyBorder="1" applyAlignment="1">
      <alignment vertical="center"/>
    </xf>
    <xf numFmtId="3" fontId="40" fillId="0" borderId="3" xfId="0" applyNumberFormat="1" applyFont="1" applyBorder="1" applyAlignment="1">
      <alignment horizontal="right" vertical="center"/>
    </xf>
    <xf numFmtId="3" fontId="39" fillId="0" borderId="12" xfId="0" applyNumberFormat="1" applyFont="1" applyBorder="1" applyAlignment="1">
      <alignment horizontal="right" vertical="center"/>
    </xf>
    <xf numFmtId="0" fontId="39" fillId="0" borderId="12" xfId="0" applyFont="1" applyBorder="1" applyAlignment="1">
      <alignment horizontal="right" vertical="center" wrapText="1"/>
    </xf>
    <xf numFmtId="3" fontId="39" fillId="0" borderId="12" xfId="0" applyNumberFormat="1" applyFont="1" applyBorder="1" applyAlignment="1">
      <alignment horizontal="right" vertical="center" wrapText="1"/>
    </xf>
    <xf numFmtId="3" fontId="39" fillId="0" borderId="6" xfId="0" applyNumberFormat="1" applyFont="1" applyBorder="1" applyAlignment="1">
      <alignment horizontal="right" vertical="center" wrapText="1"/>
    </xf>
    <xf numFmtId="0" fontId="25" fillId="0" borderId="0" xfId="0" applyFont="1" applyBorder="1" applyAlignment="1">
      <alignment horizontal="right" vertical="center" wrapText="1"/>
    </xf>
    <xf numFmtId="169" fontId="40" fillId="0" borderId="3" xfId="0" applyNumberFormat="1" applyFont="1" applyBorder="1" applyAlignment="1">
      <alignment horizontal="right" vertical="center"/>
    </xf>
    <xf numFmtId="169" fontId="39" fillId="0" borderId="12" xfId="0" applyNumberFormat="1" applyFont="1" applyBorder="1" applyAlignment="1">
      <alignment horizontal="right" vertical="center"/>
    </xf>
    <xf numFmtId="169" fontId="39" fillId="0" borderId="6" xfId="0" applyNumberFormat="1" applyFont="1" applyBorder="1" applyAlignment="1">
      <alignment horizontal="right" vertical="center"/>
    </xf>
    <xf numFmtId="0" fontId="6" fillId="2" borderId="11" xfId="0" applyFont="1" applyFill="1" applyBorder="1" applyAlignment="1">
      <alignment horizontal="center" wrapText="1"/>
    </xf>
    <xf numFmtId="167" fontId="39" fillId="0" borderId="11" xfId="0" applyNumberFormat="1" applyFont="1" applyBorder="1" applyAlignment="1">
      <alignment vertical="center"/>
    </xf>
    <xf numFmtId="169" fontId="39" fillId="0" borderId="11" xfId="0" applyNumberFormat="1" applyFont="1" applyBorder="1" applyAlignment="1">
      <alignment vertical="center"/>
    </xf>
    <xf numFmtId="0" fontId="6" fillId="2" borderId="12" xfId="0" applyFont="1" applyFill="1" applyBorder="1" applyAlignment="1">
      <alignment horizontal="center" wrapText="1"/>
    </xf>
    <xf numFmtId="167" fontId="25" fillId="0" borderId="12" xfId="0" applyNumberFormat="1" applyFont="1" applyBorder="1" applyAlignment="1">
      <alignment vertical="center"/>
    </xf>
    <xf numFmtId="167" fontId="25" fillId="9" borderId="5" xfId="5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justify" vertical="center" wrapText="1"/>
    </xf>
    <xf numFmtId="0" fontId="40" fillId="0" borderId="12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0" fontId="40" fillId="0" borderId="3" xfId="0" applyNumberFormat="1" applyFont="1" applyBorder="1" applyAlignment="1">
      <alignment horizontal="right" vertical="center" wrapText="1"/>
    </xf>
    <xf numFmtId="10" fontId="39" fillId="0" borderId="12" xfId="0" applyNumberFormat="1" applyFont="1" applyBorder="1" applyAlignment="1">
      <alignment horizontal="right" vertical="center" wrapText="1"/>
    </xf>
    <xf numFmtId="10" fontId="39" fillId="0" borderId="6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wrapText="1"/>
    </xf>
    <xf numFmtId="0" fontId="41" fillId="0" borderId="12" xfId="0" applyFont="1" applyBorder="1" applyAlignment="1">
      <alignment horizontal="right" vertical="center"/>
    </xf>
    <xf numFmtId="3" fontId="20" fillId="0" borderId="11" xfId="0" applyNumberFormat="1" applyFont="1" applyBorder="1" applyAlignment="1">
      <alignment horizontal="right" vertical="center" wrapText="1"/>
    </xf>
    <xf numFmtId="0" fontId="40" fillId="0" borderId="11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5" xfId="0" applyFont="1" applyBorder="1" applyAlignment="1">
      <alignment vertical="center"/>
    </xf>
    <xf numFmtId="3" fontId="39" fillId="0" borderId="11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right" vertical="center" wrapText="1"/>
    </xf>
    <xf numFmtId="3" fontId="39" fillId="0" borderId="11" xfId="0" applyNumberFormat="1" applyFont="1" applyBorder="1" applyAlignment="1">
      <alignment horizontal="right" vertical="center" wrapText="1"/>
    </xf>
    <xf numFmtId="3" fontId="40" fillId="0" borderId="2" xfId="0" applyNumberFormat="1" applyFont="1" applyBorder="1" applyAlignment="1">
      <alignment horizontal="right" vertical="center"/>
    </xf>
    <xf numFmtId="3" fontId="39" fillId="0" borderId="5" xfId="0" applyNumberFormat="1" applyFont="1" applyBorder="1" applyAlignment="1">
      <alignment horizontal="right" vertical="center" wrapText="1"/>
    </xf>
    <xf numFmtId="169" fontId="39" fillId="0" borderId="11" xfId="0" applyNumberFormat="1" applyFont="1" applyBorder="1" applyAlignment="1">
      <alignment horizontal="right" vertical="center"/>
    </xf>
    <xf numFmtId="169" fontId="40" fillId="0" borderId="2" xfId="0" applyNumberFormat="1" applyFont="1" applyBorder="1" applyAlignment="1">
      <alignment horizontal="right" vertical="center"/>
    </xf>
    <xf numFmtId="169" fontId="39" fillId="0" borderId="5" xfId="0" applyNumberFormat="1" applyFont="1" applyBorder="1" applyAlignment="1">
      <alignment horizontal="right" vertical="center"/>
    </xf>
    <xf numFmtId="10" fontId="39" fillId="0" borderId="11" xfId="0" applyNumberFormat="1" applyFont="1" applyBorder="1" applyAlignment="1">
      <alignment horizontal="right" vertical="center" wrapText="1"/>
    </xf>
    <xf numFmtId="10" fontId="40" fillId="0" borderId="2" xfId="0" applyNumberFormat="1" applyFont="1" applyBorder="1" applyAlignment="1">
      <alignment horizontal="right" vertical="center" wrapText="1"/>
    </xf>
    <xf numFmtId="10" fontId="39" fillId="0" borderId="5" xfId="0" applyNumberFormat="1" applyFont="1" applyBorder="1" applyAlignment="1">
      <alignment horizontal="right" vertical="center" wrapText="1"/>
    </xf>
    <xf numFmtId="0" fontId="41" fillId="0" borderId="11" xfId="0" applyFont="1" applyBorder="1" applyAlignment="1">
      <alignment horizontal="right" vertical="center"/>
    </xf>
    <xf numFmtId="3" fontId="6" fillId="0" borderId="11" xfId="0" applyNumberFormat="1" applyFont="1" applyFill="1" applyBorder="1"/>
    <xf numFmtId="0" fontId="6" fillId="0" borderId="11" xfId="0" applyFont="1" applyFill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38" fillId="0" borderId="11" xfId="4" applyFont="1" applyBorder="1" applyAlignment="1">
      <alignment vertical="center"/>
    </xf>
    <xf numFmtId="3" fontId="38" fillId="0" borderId="11" xfId="4" applyNumberFormat="1" applyFont="1" applyBorder="1" applyAlignment="1">
      <alignment vertical="center"/>
    </xf>
    <xf numFmtId="0" fontId="38" fillId="0" borderId="5" xfId="4" applyFont="1" applyBorder="1" applyAlignment="1">
      <alignment vertical="center"/>
    </xf>
    <xf numFmtId="3" fontId="38" fillId="0" borderId="5" xfId="4" applyNumberFormat="1" applyFont="1" applyBorder="1" applyAlignment="1">
      <alignment vertical="center"/>
    </xf>
    <xf numFmtId="0" fontId="34" fillId="0" borderId="6" xfId="0" applyFont="1" applyBorder="1" applyAlignment="1">
      <alignment horizontal="right" vertical="center" wrapText="1"/>
    </xf>
    <xf numFmtId="3" fontId="34" fillId="0" borderId="12" xfId="0" applyNumberFormat="1" applyFont="1" applyBorder="1" applyAlignment="1">
      <alignment horizontal="right" vertical="center" wrapText="1"/>
    </xf>
    <xf numFmtId="0" fontId="34" fillId="0" borderId="12" xfId="0" applyFont="1" applyBorder="1" applyAlignment="1">
      <alignment horizontal="right" vertical="center" wrapText="1"/>
    </xf>
    <xf numFmtId="3" fontId="38" fillId="0" borderId="12" xfId="4" applyNumberFormat="1" applyFont="1" applyBorder="1" applyAlignment="1">
      <alignment vertical="center"/>
    </xf>
    <xf numFmtId="3" fontId="38" fillId="0" borderId="6" xfId="4" applyNumberFormat="1" applyFont="1" applyBorder="1" applyAlignment="1">
      <alignment vertical="center"/>
    </xf>
    <xf numFmtId="167" fontId="39" fillId="0" borderId="12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25" fillId="9" borderId="11" xfId="5" applyNumberFormat="1" applyFont="1" applyFill="1" applyBorder="1" applyAlignment="1">
      <alignment vertical="center"/>
    </xf>
    <xf numFmtId="3" fontId="25" fillId="9" borderId="11" xfId="5" applyNumberFormat="1" applyFont="1" applyFill="1" applyBorder="1" applyAlignment="1">
      <alignment vertical="center"/>
    </xf>
    <xf numFmtId="0" fontId="34" fillId="0" borderId="0" xfId="0" applyFont="1" applyAlignment="1">
      <alignment horizontal="left" wrapText="1"/>
    </xf>
    <xf numFmtId="0" fontId="0" fillId="0" borderId="0" xfId="0" applyFont="1" applyAlignment="1"/>
    <xf numFmtId="0" fontId="25" fillId="9" borderId="5" xfId="5" applyNumberFormat="1" applyFont="1" applyFill="1" applyBorder="1" applyAlignment="1">
      <alignment vertical="center"/>
    </xf>
    <xf numFmtId="167" fontId="25" fillId="0" borderId="11" xfId="0" applyNumberFormat="1" applyFont="1" applyFill="1" applyBorder="1" applyAlignment="1">
      <alignment horizontal="right" vertical="center"/>
    </xf>
    <xf numFmtId="167" fontId="25" fillId="0" borderId="12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167" fontId="34" fillId="10" borderId="5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horizontal="right" vertical="center"/>
    </xf>
    <xf numFmtId="0" fontId="34" fillId="10" borderId="11" xfId="0" applyFont="1" applyFill="1" applyBorder="1" applyAlignment="1">
      <alignment vertical="center"/>
    </xf>
    <xf numFmtId="0" fontId="34" fillId="10" borderId="5" xfId="0" applyFont="1" applyFill="1" applyBorder="1" applyAlignment="1">
      <alignment vertical="center"/>
    </xf>
    <xf numFmtId="0" fontId="34" fillId="10" borderId="6" xfId="0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5" fillId="4" borderId="21" xfId="0" applyFont="1" applyFill="1" applyBorder="1" applyAlignment="1">
      <alignment horizontal="center" vertical="center"/>
    </xf>
    <xf numFmtId="3" fontId="34" fillId="10" borderId="11" xfId="0" applyNumberFormat="1" applyFont="1" applyFill="1" applyBorder="1" applyAlignment="1">
      <alignment vertical="center"/>
    </xf>
    <xf numFmtId="3" fontId="34" fillId="10" borderId="11" xfId="0" applyNumberFormat="1" applyFont="1" applyFill="1" applyBorder="1" applyAlignment="1">
      <alignment horizontal="right" vertical="center"/>
    </xf>
    <xf numFmtId="0" fontId="34" fillId="10" borderId="12" xfId="0" applyFont="1" applyFill="1" applyBorder="1" applyAlignment="1">
      <alignment vertical="center"/>
    </xf>
    <xf numFmtId="3" fontId="34" fillId="10" borderId="12" xfId="0" applyNumberFormat="1" applyFont="1" applyFill="1" applyBorder="1" applyAlignment="1">
      <alignment vertical="center"/>
    </xf>
    <xf numFmtId="3" fontId="34" fillId="10" borderId="12" xfId="0" applyNumberFormat="1" applyFont="1" applyFill="1" applyBorder="1" applyAlignment="1">
      <alignment horizontal="right" vertical="center"/>
    </xf>
    <xf numFmtId="3" fontId="34" fillId="0" borderId="11" xfId="0" applyNumberFormat="1" applyFont="1" applyBorder="1" applyAlignment="1">
      <alignment horizontal="right" vertical="center" wrapText="1"/>
    </xf>
    <xf numFmtId="0" fontId="34" fillId="0" borderId="11" xfId="0" applyFont="1" applyBorder="1" applyAlignment="1">
      <alignment horizontal="right" vertical="center" wrapText="1"/>
    </xf>
    <xf numFmtId="0" fontId="34" fillId="0" borderId="5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/>
    </xf>
    <xf numFmtId="0" fontId="18" fillId="0" borderId="0" xfId="0" applyFont="1" applyAlignment="1"/>
    <xf numFmtId="0" fontId="5" fillId="2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5" fillId="5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167" fontId="6" fillId="0" borderId="9" xfId="0" applyNumberFormat="1" applyFont="1" applyBorder="1" applyAlignment="1">
      <alignment horizontal="right" vertical="center" wrapText="1"/>
    </xf>
    <xf numFmtId="167" fontId="6" fillId="0" borderId="12" xfId="0" applyNumberFormat="1" applyFont="1" applyBorder="1" applyAlignment="1">
      <alignment horizontal="right" vertical="center" wrapText="1"/>
    </xf>
    <xf numFmtId="0" fontId="5" fillId="8" borderId="1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5" borderId="5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5" fillId="8" borderId="33" xfId="0" applyFont="1" applyFill="1" applyBorder="1" applyAlignment="1">
      <alignment vertical="center" wrapText="1"/>
    </xf>
    <xf numFmtId="0" fontId="5" fillId="8" borderId="38" xfId="0" applyFont="1" applyFill="1" applyBorder="1" applyAlignment="1">
      <alignment vertical="center"/>
    </xf>
    <xf numFmtId="170" fontId="34" fillId="0" borderId="12" xfId="1" applyNumberFormat="1" applyFont="1" applyBorder="1" applyAlignment="1">
      <alignment horizontal="right" vertical="center"/>
    </xf>
    <xf numFmtId="4" fontId="34" fillId="0" borderId="12" xfId="0" applyNumberFormat="1" applyFont="1" applyBorder="1" applyAlignment="1">
      <alignment horizontal="right" vertical="center"/>
    </xf>
    <xf numFmtId="3" fontId="34" fillId="0" borderId="6" xfId="0" applyNumberFormat="1" applyFont="1" applyBorder="1" applyAlignment="1">
      <alignment horizontal="right" vertical="center"/>
    </xf>
    <xf numFmtId="4" fontId="34" fillId="0" borderId="5" xfId="0" applyNumberFormat="1" applyFont="1" applyBorder="1" applyAlignment="1">
      <alignment vertical="center" wrapText="1"/>
    </xf>
    <xf numFmtId="4" fontId="34" fillId="0" borderId="6" xfId="0" applyNumberFormat="1" applyFont="1" applyBorder="1" applyAlignment="1">
      <alignment horizontal="right" vertical="center" wrapText="1"/>
    </xf>
    <xf numFmtId="0" fontId="18" fillId="5" borderId="0" xfId="0" applyFont="1" applyFill="1" applyAlignment="1">
      <alignment vertical="center"/>
    </xf>
    <xf numFmtId="4" fontId="34" fillId="5" borderId="0" xfId="1" applyNumberFormat="1" applyFont="1" applyFill="1" applyBorder="1" applyAlignment="1">
      <alignment vertical="center" wrapText="1"/>
    </xf>
    <xf numFmtId="4" fontId="34" fillId="5" borderId="0" xfId="1" applyNumberFormat="1" applyFont="1" applyFill="1" applyBorder="1" applyAlignment="1">
      <alignment horizontal="right" vertical="center" wrapText="1"/>
    </xf>
    <xf numFmtId="167" fontId="34" fillId="10" borderId="6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19" fillId="4" borderId="1" xfId="0" applyFont="1" applyFill="1" applyBorder="1" applyAlignment="1">
      <alignment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19" fillId="4" borderId="3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8" fontId="6" fillId="0" borderId="12" xfId="0" applyNumberFormat="1" applyFont="1" applyBorder="1" applyAlignment="1">
      <alignment horizontal="right" vertical="center" wrapText="1"/>
    </xf>
    <xf numFmtId="0" fontId="12" fillId="4" borderId="2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68" fontId="6" fillId="0" borderId="1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5" fillId="4" borderId="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2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5" fillId="4" borderId="1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 wrapText="1" shrinkToFit="1"/>
    </xf>
    <xf numFmtId="0" fontId="0" fillId="0" borderId="0" xfId="0" applyAlignment="1"/>
    <xf numFmtId="0" fontId="19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vertical="center" wrapText="1"/>
    </xf>
    <xf numFmtId="0" fontId="5" fillId="7" borderId="4" xfId="0" applyFont="1" applyFill="1" applyBorder="1" applyAlignment="1">
      <alignment vertical="center" wrapText="1"/>
    </xf>
    <xf numFmtId="3" fontId="19" fillId="7" borderId="1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26" fillId="7" borderId="11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3" fontId="26" fillId="7" borderId="5" xfId="0" applyNumberFormat="1" applyFont="1" applyFill="1" applyBorder="1" applyAlignment="1">
      <alignment horizontal="right" vertical="center" wrapText="1"/>
    </xf>
    <xf numFmtId="3" fontId="26" fillId="7" borderId="12" xfId="0" applyNumberFormat="1" applyFont="1" applyFill="1" applyBorder="1" applyAlignment="1">
      <alignment horizontal="right" vertical="center" wrapText="1"/>
    </xf>
    <xf numFmtId="3" fontId="26" fillId="7" borderId="6" xfId="0" applyNumberFormat="1" applyFont="1" applyFill="1" applyBorder="1" applyAlignment="1">
      <alignment horizontal="right" vertical="center" wrapText="1"/>
    </xf>
    <xf numFmtId="49" fontId="7" fillId="0" borderId="10" xfId="2" applyNumberFormat="1" applyFont="1" applyFill="1" applyBorder="1" applyAlignment="1">
      <alignment horizontal="left" vertical="center"/>
    </xf>
    <xf numFmtId="49" fontId="7" fillId="0" borderId="11" xfId="2" applyNumberFormat="1" applyFont="1" applyFill="1" applyBorder="1" applyAlignment="1">
      <alignment horizontal="left" vertical="center"/>
    </xf>
    <xf numFmtId="49" fontId="7" fillId="0" borderId="4" xfId="2" applyNumberFormat="1" applyFont="1" applyFill="1" applyBorder="1" applyAlignment="1">
      <alignment horizontal="left" vertical="center"/>
    </xf>
    <xf numFmtId="49" fontId="7" fillId="0" borderId="5" xfId="2" applyNumberFormat="1" applyFont="1" applyFill="1" applyBorder="1" applyAlignment="1">
      <alignment horizontal="left" vertical="center"/>
    </xf>
    <xf numFmtId="0" fontId="7" fillId="0" borderId="10" xfId="2" applyFont="1" applyFill="1" applyBorder="1" applyAlignment="1">
      <alignment horizontal="left" vertical="center"/>
    </xf>
    <xf numFmtId="0" fontId="7" fillId="0" borderId="11" xfId="2" applyFont="1" applyFill="1" applyBorder="1" applyAlignment="1">
      <alignment horizontal="left" vertical="center"/>
    </xf>
    <xf numFmtId="49" fontId="7" fillId="0" borderId="7" xfId="2" applyNumberFormat="1" applyFont="1" applyFill="1" applyBorder="1" applyAlignment="1">
      <alignment horizontal="left" vertical="center"/>
    </xf>
    <xf numFmtId="49" fontId="7" fillId="0" borderId="8" xfId="2" applyNumberFormat="1" applyFont="1" applyFill="1" applyBorder="1" applyAlignment="1">
      <alignment horizontal="left" vertical="center"/>
    </xf>
    <xf numFmtId="0" fontId="12" fillId="2" borderId="13" xfId="2" applyFont="1" applyFill="1" applyBorder="1" applyAlignment="1">
      <alignment horizontal="center" vertical="center" wrapText="1"/>
    </xf>
    <xf numFmtId="0" fontId="12" fillId="2" borderId="14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left" vertical="center"/>
    </xf>
    <xf numFmtId="0" fontId="7" fillId="0" borderId="5" xfId="2" applyFont="1" applyFill="1" applyBorder="1" applyAlignment="1">
      <alignment horizontal="left" vertical="center"/>
    </xf>
    <xf numFmtId="0" fontId="7" fillId="0" borderId="7" xfId="2" applyFont="1" applyFill="1" applyBorder="1" applyAlignment="1">
      <alignment horizontal="left" vertical="center"/>
    </xf>
    <xf numFmtId="0" fontId="7" fillId="0" borderId="8" xfId="2" applyFont="1" applyFill="1" applyBorder="1" applyAlignment="1">
      <alignment horizontal="left" vertical="center"/>
    </xf>
    <xf numFmtId="49" fontId="7" fillId="0" borderId="4" xfId="2" applyNumberFormat="1" applyFont="1" applyFill="1" applyBorder="1" applyAlignment="1">
      <alignment vertical="center"/>
    </xf>
    <xf numFmtId="49" fontId="7" fillId="0" borderId="5" xfId="2" applyNumberFormat="1" applyFont="1" applyFill="1" applyBorder="1" applyAlignment="1">
      <alignment vertical="center"/>
    </xf>
    <xf numFmtId="0" fontId="12" fillId="2" borderId="22" xfId="2" applyFont="1" applyFill="1" applyBorder="1" applyAlignment="1">
      <alignment horizontal="center" vertical="center" textRotation="90"/>
    </xf>
    <xf numFmtId="0" fontId="12" fillId="2" borderId="24" xfId="2" applyFont="1" applyFill="1" applyBorder="1" applyAlignment="1">
      <alignment horizontal="center" vertical="center" textRotation="90"/>
    </xf>
    <xf numFmtId="49" fontId="7" fillId="0" borderId="10" xfId="2" applyNumberFormat="1" applyFont="1" applyFill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8" fillId="0" borderId="0" xfId="0" applyFont="1" applyFill="1" applyAlignment="1"/>
    <xf numFmtId="49" fontId="7" fillId="0" borderId="11" xfId="2" applyNumberFormat="1" applyFont="1" applyFill="1" applyBorder="1" applyAlignment="1">
      <alignment vertical="center"/>
    </xf>
    <xf numFmtId="49" fontId="7" fillId="0" borderId="7" xfId="2" applyNumberFormat="1" applyFont="1" applyFill="1" applyBorder="1" applyAlignment="1">
      <alignment vertical="center"/>
    </xf>
    <xf numFmtId="49" fontId="7" fillId="0" borderId="8" xfId="2" applyNumberFormat="1" applyFont="1" applyFill="1" applyBorder="1" applyAlignment="1">
      <alignment vertical="center"/>
    </xf>
    <xf numFmtId="0" fontId="7" fillId="0" borderId="10" xfId="2" applyFont="1" applyFill="1" applyBorder="1" applyAlignment="1">
      <alignment vertical="center"/>
    </xf>
    <xf numFmtId="0" fontId="7" fillId="0" borderId="11" xfId="2" applyFont="1" applyFill="1" applyBorder="1" applyAlignment="1">
      <alignment vertical="center"/>
    </xf>
    <xf numFmtId="0" fontId="12" fillId="0" borderId="0" xfId="2" applyFont="1" applyFill="1" applyAlignment="1">
      <alignment horizontal="left"/>
    </xf>
    <xf numFmtId="0" fontId="12" fillId="4" borderId="13" xfId="2" applyFont="1" applyFill="1" applyBorder="1" applyAlignment="1">
      <alignment horizontal="center" vertical="center"/>
    </xf>
    <xf numFmtId="0" fontId="12" fillId="4" borderId="14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/>
    </xf>
    <xf numFmtId="0" fontId="7" fillId="2" borderId="14" xfId="2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justify" wrapText="1"/>
    </xf>
    <xf numFmtId="0" fontId="18" fillId="0" borderId="0" xfId="0" applyFont="1" applyAlignment="1"/>
    <xf numFmtId="0" fontId="5" fillId="2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4" fillId="2" borderId="2" xfId="0" applyFont="1" applyFill="1" applyBorder="1" applyAlignment="1">
      <alignment horizontal="center" vertical="center" wrapText="1"/>
    </xf>
    <xf numFmtId="0" fontId="54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" fillId="2" borderId="4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0" fontId="5" fillId="2" borderId="28" xfId="0" applyFont="1" applyFill="1" applyBorder="1" applyAlignment="1">
      <alignment vertical="center" wrapText="1"/>
    </xf>
    <xf numFmtId="0" fontId="5" fillId="2" borderId="29" xfId="0" applyFont="1" applyFill="1" applyBorder="1" applyAlignment="1">
      <alignment vertical="center" wrapText="1"/>
    </xf>
    <xf numFmtId="0" fontId="5" fillId="2" borderId="33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left" vertical="center" wrapText="1"/>
    </xf>
    <xf numFmtId="0" fontId="5" fillId="4" borderId="29" xfId="0" applyFont="1" applyFill="1" applyBorder="1" applyAlignment="1">
      <alignment horizontal="left" vertical="center" wrapText="1"/>
    </xf>
    <xf numFmtId="0" fontId="5" fillId="4" borderId="33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8" fontId="6" fillId="0" borderId="12" xfId="0" applyNumberFormat="1" applyFont="1" applyBorder="1" applyAlignment="1">
      <alignment horizontal="right" vertical="center" wrapText="1"/>
    </xf>
    <xf numFmtId="168" fontId="6" fillId="0" borderId="6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right" vertical="center" wrapText="1"/>
    </xf>
    <xf numFmtId="168" fontId="6" fillId="0" borderId="5" xfId="0" applyNumberFormat="1" applyFont="1" applyBorder="1" applyAlignment="1">
      <alignment horizontal="righ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right" vertical="center" wrapText="1"/>
    </xf>
    <xf numFmtId="0" fontId="18" fillId="0" borderId="12" xfId="0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19" fillId="4" borderId="1" xfId="0" applyFont="1" applyFill="1" applyBorder="1" applyAlignment="1">
      <alignment vertical="center" wrapText="1"/>
    </xf>
    <xf numFmtId="0" fontId="19" fillId="4" borderId="10" xfId="0" applyFont="1" applyFill="1" applyBorder="1" applyAlignment="1">
      <alignment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9" fillId="4" borderId="3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vertical="center" wrapText="1"/>
    </xf>
    <xf numFmtId="0" fontId="18" fillId="0" borderId="5" xfId="0" applyFont="1" applyBorder="1" applyAlignment="1">
      <alignment horizontal="right" vertical="center" wrapText="1"/>
    </xf>
    <xf numFmtId="0" fontId="18" fillId="0" borderId="6" xfId="0" applyFont="1" applyBorder="1" applyAlignment="1">
      <alignment horizontal="right" vertical="center" wrapText="1"/>
    </xf>
    <xf numFmtId="0" fontId="5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0" fillId="0" borderId="12" xfId="0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0" fillId="0" borderId="2" xfId="0" applyBorder="1" applyAlignment="1"/>
    <xf numFmtId="0" fontId="0" fillId="0" borderId="3" xfId="0" applyBorder="1" applyAlignment="1"/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top"/>
    </xf>
    <xf numFmtId="0" fontId="0" fillId="0" borderId="11" xfId="0" applyBorder="1" applyAlignment="1">
      <alignment horizontal="left"/>
    </xf>
    <xf numFmtId="0" fontId="18" fillId="4" borderId="12" xfId="0" applyFont="1" applyFill="1" applyBorder="1" applyAlignment="1">
      <alignment vertical="center"/>
    </xf>
  </cellXfs>
  <cellStyles count="6">
    <cellStyle name="Čárka" xfId="1" builtinId="3"/>
    <cellStyle name="Normální" xfId="0" builtinId="0"/>
    <cellStyle name="Normální 2" xfId="2"/>
    <cellStyle name="Normální 3" xfId="4"/>
    <cellStyle name="Normální 4" xfId="5"/>
    <cellStyle name="normální_OIK" xfId="3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zoomScale="120" zoomScaleNormal="120" workbookViewId="0">
      <selection activeCell="G6" sqref="G6"/>
    </sheetView>
  </sheetViews>
  <sheetFormatPr defaultRowHeight="12.75"/>
  <cols>
    <col min="1" max="1" width="37.42578125" style="4" customWidth="1"/>
    <col min="2" max="3" width="12" style="18" customWidth="1"/>
    <col min="4" max="4" width="12" style="4" customWidth="1"/>
    <col min="5" max="5" width="10.85546875" style="4" customWidth="1"/>
    <col min="6" max="16384" width="9.140625" style="4"/>
  </cols>
  <sheetData>
    <row r="1" spans="1:5" ht="20.25" customHeight="1">
      <c r="A1" s="693" t="s">
        <v>597</v>
      </c>
      <c r="B1" s="693"/>
      <c r="C1" s="693"/>
      <c r="D1" s="693"/>
    </row>
    <row r="2" spans="1:5" ht="13.5" thickBot="1">
      <c r="D2" s="19"/>
    </row>
    <row r="3" spans="1:5" ht="17.100000000000001" customHeight="1">
      <c r="A3" s="140"/>
      <c r="B3" s="234">
        <v>2016</v>
      </c>
      <c r="C3" s="234">
        <v>2017</v>
      </c>
      <c r="D3" s="234">
        <v>2018</v>
      </c>
      <c r="E3" s="448">
        <v>2019</v>
      </c>
    </row>
    <row r="4" spans="1:5" ht="27.95" customHeight="1">
      <c r="A4" s="439" t="s">
        <v>460</v>
      </c>
      <c r="B4" s="23" t="s">
        <v>695</v>
      </c>
      <c r="C4" s="23" t="s">
        <v>783</v>
      </c>
      <c r="D4" s="183" t="s">
        <v>831</v>
      </c>
      <c r="E4" s="449" t="s">
        <v>897</v>
      </c>
    </row>
    <row r="5" spans="1:5" ht="27.95" customHeight="1">
      <c r="A5" s="439" t="s">
        <v>461</v>
      </c>
      <c r="B5" s="23" t="s">
        <v>696</v>
      </c>
      <c r="C5" s="23" t="s">
        <v>784</v>
      </c>
      <c r="D5" s="183" t="s">
        <v>832</v>
      </c>
      <c r="E5" s="450" t="s">
        <v>898</v>
      </c>
    </row>
    <row r="6" spans="1:5" ht="27.95" customHeight="1">
      <c r="A6" s="439" t="s">
        <v>462</v>
      </c>
      <c r="B6" s="184" t="s">
        <v>749</v>
      </c>
      <c r="C6" s="184" t="s">
        <v>785</v>
      </c>
      <c r="D6" s="436" t="s">
        <v>785</v>
      </c>
      <c r="E6" s="451" t="s">
        <v>899</v>
      </c>
    </row>
    <row r="7" spans="1:5" ht="27.95" customHeight="1" thickBot="1">
      <c r="A7" s="440" t="s">
        <v>463</v>
      </c>
      <c r="B7" s="185" t="s">
        <v>697</v>
      </c>
      <c r="C7" s="185" t="s">
        <v>697</v>
      </c>
      <c r="D7" s="129" t="s">
        <v>697</v>
      </c>
      <c r="E7" s="452" t="s">
        <v>900</v>
      </c>
    </row>
    <row r="8" spans="1:5" ht="18.75" customHeight="1">
      <c r="A8" s="22" t="s">
        <v>747</v>
      </c>
    </row>
    <row r="9" spans="1:5" ht="14.25" customHeight="1">
      <c r="A9" s="22" t="s">
        <v>748</v>
      </c>
    </row>
    <row r="10" spans="1:5" ht="23.25" customHeight="1"/>
    <row r="11" spans="1:5" s="1" customFormat="1">
      <c r="A11" s="1" t="s">
        <v>614</v>
      </c>
    </row>
    <row r="12" spans="1:5" s="1" customFormat="1" ht="7.5" customHeight="1" thickBot="1"/>
    <row r="13" spans="1:5" ht="17.100000000000001" customHeight="1">
      <c r="A13" s="140"/>
      <c r="B13" s="437">
        <v>2016</v>
      </c>
      <c r="C13" s="437">
        <v>2017</v>
      </c>
      <c r="D13" s="437">
        <v>2018</v>
      </c>
      <c r="E13" s="438">
        <v>2019</v>
      </c>
    </row>
    <row r="14" spans="1:5" ht="17.100000000000001" customHeight="1">
      <c r="A14" s="2" t="s">
        <v>574</v>
      </c>
      <c r="B14" s="183">
        <v>25</v>
      </c>
      <c r="C14" s="183">
        <v>28</v>
      </c>
      <c r="D14" s="183">
        <v>26</v>
      </c>
      <c r="E14" s="24">
        <v>25</v>
      </c>
    </row>
    <row r="15" spans="1:5" ht="17.100000000000001" customHeight="1">
      <c r="A15" s="2" t="s">
        <v>466</v>
      </c>
      <c r="B15" s="183">
        <v>165</v>
      </c>
      <c r="C15" s="183">
        <v>142</v>
      </c>
      <c r="D15" s="183">
        <v>162</v>
      </c>
      <c r="E15" s="24">
        <v>148</v>
      </c>
    </row>
    <row r="16" spans="1:5" ht="17.100000000000001" customHeight="1">
      <c r="A16" s="2" t="s">
        <v>467</v>
      </c>
      <c r="B16" s="183">
        <v>1</v>
      </c>
      <c r="C16" s="183">
        <v>2</v>
      </c>
      <c r="D16" s="183">
        <v>0</v>
      </c>
      <c r="E16" s="24">
        <v>1</v>
      </c>
    </row>
    <row r="17" spans="1:9" ht="17.100000000000001" customHeight="1">
      <c r="A17" s="2" t="s">
        <v>672</v>
      </c>
      <c r="B17" s="183">
        <v>1</v>
      </c>
      <c r="C17" s="183">
        <v>3</v>
      </c>
      <c r="D17" s="183">
        <v>2</v>
      </c>
      <c r="E17" s="24">
        <v>3</v>
      </c>
      <c r="I17" s="25"/>
    </row>
    <row r="18" spans="1:9" ht="17.100000000000001" customHeight="1">
      <c r="A18" s="2" t="s">
        <v>575</v>
      </c>
      <c r="B18" s="183" t="s">
        <v>750</v>
      </c>
      <c r="C18" s="183" t="s">
        <v>782</v>
      </c>
      <c r="D18" s="183" t="s">
        <v>811</v>
      </c>
      <c r="E18" s="24" t="s">
        <v>811</v>
      </c>
    </row>
    <row r="19" spans="1:9" ht="16.5" customHeight="1">
      <c r="A19" s="694" t="s">
        <v>468</v>
      </c>
      <c r="B19" s="26" t="s">
        <v>469</v>
      </c>
      <c r="C19" s="26" t="s">
        <v>469</v>
      </c>
      <c r="D19" s="26" t="s">
        <v>469</v>
      </c>
      <c r="E19" s="453" t="s">
        <v>469</v>
      </c>
    </row>
    <row r="20" spans="1:9" ht="15" customHeight="1">
      <c r="A20" s="694"/>
      <c r="B20" s="26" t="s">
        <v>576</v>
      </c>
      <c r="C20" s="26" t="s">
        <v>576</v>
      </c>
      <c r="D20" s="26" t="s">
        <v>576</v>
      </c>
      <c r="E20" s="453" t="s">
        <v>576</v>
      </c>
    </row>
    <row r="21" spans="1:9" ht="15.75" customHeight="1">
      <c r="A21" s="694"/>
      <c r="B21" s="26" t="s">
        <v>470</v>
      </c>
      <c r="C21" s="26" t="s">
        <v>470</v>
      </c>
      <c r="D21" s="26" t="s">
        <v>470</v>
      </c>
      <c r="E21" s="453" t="s">
        <v>470</v>
      </c>
    </row>
    <row r="22" spans="1:9" ht="15" customHeight="1">
      <c r="A22" s="694"/>
      <c r="B22" s="26" t="s">
        <v>471</v>
      </c>
      <c r="C22" s="26" t="s">
        <v>471</v>
      </c>
      <c r="D22" s="26" t="s">
        <v>471</v>
      </c>
      <c r="E22" s="453" t="s">
        <v>471</v>
      </c>
    </row>
    <row r="23" spans="1:9" ht="18.75" customHeight="1" thickBot="1">
      <c r="A23" s="695"/>
      <c r="B23" s="27" t="s">
        <v>472</v>
      </c>
      <c r="C23" s="27" t="s">
        <v>472</v>
      </c>
      <c r="D23" s="27" t="s">
        <v>472</v>
      </c>
      <c r="E23" s="454" t="s">
        <v>472</v>
      </c>
    </row>
    <row r="24" spans="1:9" ht="15" customHeight="1">
      <c r="A24" s="28" t="s">
        <v>694</v>
      </c>
    </row>
    <row r="25" spans="1:9">
      <c r="A25" s="29" t="s">
        <v>700</v>
      </c>
    </row>
  </sheetData>
  <mergeCells count="2">
    <mergeCell ref="A1:D1"/>
    <mergeCell ref="A19:A23"/>
  </mergeCells>
  <phoneticPr fontId="0" type="noConversion"/>
  <pageMargins left="0.7" right="0.7" top="0.78740157499999996" bottom="0.78740157499999996" header="0.3" footer="0.3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8"/>
  <sheetViews>
    <sheetView topLeftCell="A115" workbookViewId="0">
      <selection activeCell="F98" sqref="F98"/>
    </sheetView>
  </sheetViews>
  <sheetFormatPr defaultColWidth="9.140625" defaultRowHeight="12.75"/>
  <cols>
    <col min="1" max="1" width="42.85546875" style="291" customWidth="1"/>
    <col min="2" max="2" width="11.7109375" style="84" bestFit="1" customWidth="1"/>
    <col min="3" max="3" width="13.5703125" style="84" bestFit="1" customWidth="1"/>
    <col min="4" max="4" width="13.42578125" style="84" customWidth="1"/>
    <col min="5" max="5" width="13.5703125" style="84" bestFit="1" customWidth="1"/>
    <col min="6" max="6" width="10.85546875" style="84" customWidth="1"/>
    <col min="7" max="7" width="14.7109375" style="84" customWidth="1"/>
    <col min="8" max="8" width="7.85546875" style="84" customWidth="1"/>
    <col min="9" max="9" width="12.7109375" style="84" customWidth="1"/>
    <col min="10" max="10" width="9.140625" style="84"/>
    <col min="11" max="11" width="13.42578125" style="84" customWidth="1"/>
    <col min="12" max="16384" width="9.140625" style="84"/>
  </cols>
  <sheetData>
    <row r="1" spans="1:5">
      <c r="A1" s="717" t="s">
        <v>626</v>
      </c>
      <c r="B1" s="717"/>
    </row>
    <row r="2" spans="1:5" ht="13.5" thickBot="1"/>
    <row r="3" spans="1:5" ht="17.100000000000001" customHeight="1">
      <c r="A3" s="653" t="s">
        <v>879</v>
      </c>
      <c r="B3" s="659">
        <v>2017</v>
      </c>
      <c r="C3" s="659">
        <v>2018</v>
      </c>
      <c r="D3" s="664">
        <v>2019</v>
      </c>
    </row>
    <row r="4" spans="1:5" ht="17.100000000000001" customHeight="1">
      <c r="A4" s="649" t="s">
        <v>227</v>
      </c>
      <c r="B4" s="183">
        <v>21</v>
      </c>
      <c r="C4" s="183">
        <v>26</v>
      </c>
      <c r="D4" s="24">
        <v>17</v>
      </c>
    </row>
    <row r="5" spans="1:5" ht="17.100000000000001" customHeight="1">
      <c r="A5" s="649" t="s">
        <v>841</v>
      </c>
      <c r="B5" s="183">
        <v>0</v>
      </c>
      <c r="C5" s="183">
        <v>0</v>
      </c>
      <c r="D5" s="24">
        <v>31</v>
      </c>
    </row>
    <row r="6" spans="1:5" ht="17.100000000000001" customHeight="1">
      <c r="A6" s="649" t="s">
        <v>228</v>
      </c>
      <c r="B6" s="23">
        <v>6</v>
      </c>
      <c r="C6" s="23">
        <v>8</v>
      </c>
      <c r="D6" s="167">
        <v>4</v>
      </c>
    </row>
    <row r="7" spans="1:5" ht="17.100000000000001" customHeight="1">
      <c r="A7" s="649" t="s">
        <v>229</v>
      </c>
      <c r="B7" s="183">
        <v>15</v>
      </c>
      <c r="C7" s="183">
        <v>18</v>
      </c>
      <c r="D7" s="24">
        <v>13</v>
      </c>
    </row>
    <row r="8" spans="1:5" ht="17.100000000000001" customHeight="1">
      <c r="A8" s="649" t="s">
        <v>230</v>
      </c>
      <c r="B8" s="183">
        <v>8</v>
      </c>
      <c r="C8" s="183">
        <v>2</v>
      </c>
      <c r="D8" s="24">
        <v>1</v>
      </c>
    </row>
    <row r="9" spans="1:5" ht="17.100000000000001" customHeight="1">
      <c r="A9" s="649" t="s">
        <v>842</v>
      </c>
      <c r="B9" s="183">
        <v>0</v>
      </c>
      <c r="C9" s="183">
        <v>0</v>
      </c>
      <c r="D9" s="24">
        <v>0</v>
      </c>
    </row>
    <row r="10" spans="1:5" ht="17.100000000000001" customHeight="1">
      <c r="A10" s="649" t="s">
        <v>231</v>
      </c>
      <c r="B10" s="183">
        <v>49</v>
      </c>
      <c r="C10" s="183">
        <v>46</v>
      </c>
      <c r="D10" s="24">
        <v>30</v>
      </c>
    </row>
    <row r="11" spans="1:5" ht="17.100000000000001" customHeight="1">
      <c r="A11" s="649" t="s">
        <v>833</v>
      </c>
      <c r="B11" s="183">
        <v>15</v>
      </c>
      <c r="C11" s="183">
        <v>37</v>
      </c>
      <c r="D11" s="24">
        <v>36</v>
      </c>
      <c r="E11" s="481"/>
    </row>
    <row r="12" spans="1:5" ht="17.100000000000001" customHeight="1">
      <c r="A12" s="649" t="s">
        <v>232</v>
      </c>
      <c r="B12" s="183">
        <v>17</v>
      </c>
      <c r="C12" s="183">
        <v>40</v>
      </c>
      <c r="D12" s="24">
        <v>19</v>
      </c>
    </row>
    <row r="13" spans="1:5" ht="17.100000000000001" customHeight="1">
      <c r="A13" s="649" t="s">
        <v>233</v>
      </c>
      <c r="B13" s="183">
        <v>6</v>
      </c>
      <c r="C13" s="183">
        <v>2</v>
      </c>
      <c r="D13" s="24">
        <v>4</v>
      </c>
    </row>
    <row r="14" spans="1:5" ht="17.100000000000001" customHeight="1">
      <c r="A14" s="649" t="s">
        <v>712</v>
      </c>
      <c r="B14" s="183">
        <v>7</v>
      </c>
      <c r="C14" s="183">
        <v>8</v>
      </c>
      <c r="D14" s="24">
        <v>42</v>
      </c>
    </row>
    <row r="15" spans="1:5" ht="17.100000000000001" customHeight="1">
      <c r="A15" s="649" t="s">
        <v>234</v>
      </c>
      <c r="B15" s="183">
        <v>29</v>
      </c>
      <c r="C15" s="183">
        <v>73</v>
      </c>
      <c r="D15" s="24">
        <v>27</v>
      </c>
    </row>
    <row r="16" spans="1:5" ht="17.100000000000001" customHeight="1">
      <c r="A16" s="660" t="s">
        <v>235</v>
      </c>
      <c r="B16" s="183">
        <v>41</v>
      </c>
      <c r="C16" s="183">
        <v>28</v>
      </c>
      <c r="D16" s="24">
        <v>25</v>
      </c>
    </row>
    <row r="17" spans="1:7" ht="17.100000000000001" customHeight="1">
      <c r="A17" s="649" t="s">
        <v>236</v>
      </c>
      <c r="B17" s="183">
        <v>2</v>
      </c>
      <c r="C17" s="183">
        <v>1</v>
      </c>
      <c r="D17" s="24">
        <v>8</v>
      </c>
    </row>
    <row r="18" spans="1:7" ht="17.100000000000001" customHeight="1">
      <c r="A18" s="649" t="s">
        <v>237</v>
      </c>
      <c r="B18" s="183">
        <v>20</v>
      </c>
      <c r="C18" s="183">
        <v>5</v>
      </c>
      <c r="D18" s="24">
        <v>6</v>
      </c>
    </row>
    <row r="19" spans="1:7" ht="17.100000000000001" customHeight="1">
      <c r="A19" s="649" t="s">
        <v>238</v>
      </c>
      <c r="B19" s="183">
        <v>102</v>
      </c>
      <c r="C19" s="183">
        <v>56</v>
      </c>
      <c r="D19" s="24">
        <v>84</v>
      </c>
    </row>
    <row r="20" spans="1:7" ht="17.100000000000001" customHeight="1">
      <c r="A20" s="649" t="s">
        <v>239</v>
      </c>
      <c r="B20" s="183">
        <v>49</v>
      </c>
      <c r="C20" s="183">
        <v>20</v>
      </c>
      <c r="D20" s="24">
        <v>30</v>
      </c>
    </row>
    <row r="21" spans="1:7" ht="17.100000000000001" customHeight="1" thickBot="1">
      <c r="A21" s="292" t="s">
        <v>713</v>
      </c>
      <c r="B21" s="103">
        <f>SUM(B4:B20)</f>
        <v>387</v>
      </c>
      <c r="C21" s="103">
        <f>SUM(C4:C20)</f>
        <v>370</v>
      </c>
      <c r="D21" s="104">
        <f>SUM(D5:D20)</f>
        <v>360</v>
      </c>
    </row>
    <row r="22" spans="1:7" ht="13.5" thickBot="1"/>
    <row r="23" spans="1:7" ht="17.100000000000001" customHeight="1">
      <c r="A23" s="101" t="s">
        <v>240</v>
      </c>
      <c r="B23" s="818">
        <v>2017</v>
      </c>
      <c r="C23" s="771"/>
      <c r="D23" s="818">
        <v>2018</v>
      </c>
      <c r="E23" s="818"/>
      <c r="F23" s="818">
        <v>2019</v>
      </c>
      <c r="G23" s="819"/>
    </row>
    <row r="24" spans="1:7" ht="17.100000000000001" customHeight="1">
      <c r="A24" s="172" t="s">
        <v>241</v>
      </c>
      <c r="B24" s="171" t="s">
        <v>35</v>
      </c>
      <c r="C24" s="171" t="s">
        <v>242</v>
      </c>
      <c r="D24" s="171" t="s">
        <v>35</v>
      </c>
      <c r="E24" s="171" t="s">
        <v>242</v>
      </c>
      <c r="F24" s="171" t="s">
        <v>35</v>
      </c>
      <c r="G24" s="173" t="s">
        <v>242</v>
      </c>
    </row>
    <row r="25" spans="1:7" ht="17.100000000000001" customHeight="1">
      <c r="A25" s="660" t="s">
        <v>243</v>
      </c>
      <c r="B25" s="183">
        <v>2</v>
      </c>
      <c r="C25" s="246">
        <v>247225</v>
      </c>
      <c r="D25" s="183">
        <v>1</v>
      </c>
      <c r="E25" s="246">
        <v>1210</v>
      </c>
      <c r="F25" s="183">
        <v>1</v>
      </c>
      <c r="G25" s="247">
        <v>1210</v>
      </c>
    </row>
    <row r="26" spans="1:7" ht="17.100000000000001" customHeight="1">
      <c r="A26" s="660" t="s">
        <v>244</v>
      </c>
      <c r="B26" s="183"/>
      <c r="C26" s="246"/>
      <c r="D26" s="183">
        <v>4</v>
      </c>
      <c r="E26" s="246">
        <v>4630</v>
      </c>
      <c r="F26" s="183">
        <v>1</v>
      </c>
      <c r="G26" s="247">
        <v>1000</v>
      </c>
    </row>
    <row r="27" spans="1:7" ht="17.100000000000001" customHeight="1">
      <c r="A27" s="660" t="s">
        <v>245</v>
      </c>
      <c r="B27" s="183"/>
      <c r="C27" s="246"/>
      <c r="D27" s="183"/>
      <c r="E27" s="246"/>
      <c r="F27" s="183"/>
      <c r="G27" s="247"/>
    </row>
    <row r="28" spans="1:7" ht="17.100000000000001" customHeight="1">
      <c r="A28" s="660" t="s">
        <v>246</v>
      </c>
      <c r="B28" s="183">
        <v>1</v>
      </c>
      <c r="C28" s="246">
        <v>500000</v>
      </c>
      <c r="D28" s="183"/>
      <c r="E28" s="246"/>
      <c r="F28" s="183"/>
      <c r="G28" s="247"/>
    </row>
    <row r="29" spans="1:7" ht="17.100000000000001" customHeight="1">
      <c r="A29" s="660" t="s">
        <v>247</v>
      </c>
      <c r="B29" s="183"/>
      <c r="C29" s="246"/>
      <c r="D29" s="183">
        <v>2</v>
      </c>
      <c r="E29" s="246">
        <v>347350</v>
      </c>
      <c r="F29" s="183">
        <v>1</v>
      </c>
      <c r="G29" s="247">
        <v>673200</v>
      </c>
    </row>
    <row r="30" spans="1:7" ht="17.100000000000001" customHeight="1">
      <c r="A30" s="660" t="s">
        <v>248</v>
      </c>
      <c r="B30" s="183">
        <v>1</v>
      </c>
      <c r="C30" s="246">
        <v>7000</v>
      </c>
      <c r="D30" s="183"/>
      <c r="E30" s="246"/>
      <c r="F30" s="183"/>
      <c r="G30" s="247"/>
    </row>
    <row r="31" spans="1:7" ht="17.100000000000001" customHeight="1">
      <c r="A31" s="660" t="s">
        <v>249</v>
      </c>
      <c r="B31" s="183"/>
      <c r="C31" s="655"/>
      <c r="D31" s="183"/>
      <c r="E31" s="655"/>
      <c r="F31" s="183"/>
      <c r="G31" s="160"/>
    </row>
    <row r="32" spans="1:7" ht="17.100000000000001" customHeight="1">
      <c r="A32" s="660" t="s">
        <v>250</v>
      </c>
      <c r="B32" s="183"/>
      <c r="C32" s="246"/>
      <c r="D32" s="183"/>
      <c r="E32" s="246"/>
      <c r="F32" s="183"/>
      <c r="G32" s="247"/>
    </row>
    <row r="33" spans="1:7" ht="17.100000000000001" customHeight="1">
      <c r="A33" s="660" t="s">
        <v>251</v>
      </c>
      <c r="B33" s="183"/>
      <c r="C33" s="655"/>
      <c r="D33" s="183"/>
      <c r="E33" s="655"/>
      <c r="F33" s="183"/>
      <c r="G33" s="160"/>
    </row>
    <row r="34" spans="1:7" ht="17.100000000000001" customHeight="1">
      <c r="A34" s="660" t="s">
        <v>252</v>
      </c>
      <c r="B34" s="183"/>
      <c r="C34" s="655"/>
      <c r="D34" s="183">
        <v>1</v>
      </c>
      <c r="E34" s="246">
        <v>12990</v>
      </c>
      <c r="F34" s="183">
        <v>1</v>
      </c>
      <c r="G34" s="247">
        <v>16060</v>
      </c>
    </row>
    <row r="35" spans="1:7" ht="17.100000000000001" customHeight="1" thickBot="1">
      <c r="A35" s="105" t="s">
        <v>253</v>
      </c>
      <c r="B35" s="103">
        <f t="shared" ref="B35:G35" si="0">SUM(B25:B34)</f>
        <v>4</v>
      </c>
      <c r="C35" s="248">
        <f t="shared" si="0"/>
        <v>754225</v>
      </c>
      <c r="D35" s="103">
        <f t="shared" si="0"/>
        <v>8</v>
      </c>
      <c r="E35" s="248">
        <f t="shared" si="0"/>
        <v>366180</v>
      </c>
      <c r="F35" s="103">
        <f t="shared" si="0"/>
        <v>4</v>
      </c>
      <c r="G35" s="249">
        <f t="shared" si="0"/>
        <v>691470</v>
      </c>
    </row>
    <row r="36" spans="1:7" ht="13.5" thickBot="1">
      <c r="A36" s="483"/>
      <c r="B36" s="481"/>
      <c r="C36" s="481"/>
      <c r="D36" s="481"/>
      <c r="E36" s="293"/>
      <c r="F36" s="481"/>
      <c r="G36" s="481"/>
    </row>
    <row r="37" spans="1:7" ht="48.75" customHeight="1">
      <c r="A37" s="101" t="s">
        <v>840</v>
      </c>
      <c r="B37" s="164">
        <v>2017</v>
      </c>
      <c r="C37" s="164">
        <v>2018</v>
      </c>
      <c r="D37" s="165">
        <v>2019</v>
      </c>
    </row>
    <row r="38" spans="1:7" ht="25.5">
      <c r="A38" s="660" t="s">
        <v>843</v>
      </c>
      <c r="B38" s="183">
        <v>137</v>
      </c>
      <c r="C38" s="183">
        <v>90</v>
      </c>
      <c r="D38" s="24">
        <v>103</v>
      </c>
    </row>
    <row r="39" spans="1:7" ht="17.100000000000001" customHeight="1">
      <c r="A39" s="660" t="s">
        <v>683</v>
      </c>
      <c r="B39" s="183">
        <v>7</v>
      </c>
      <c r="C39" s="183">
        <v>4</v>
      </c>
      <c r="D39" s="24">
        <v>9</v>
      </c>
    </row>
    <row r="40" spans="1:7" ht="17.100000000000001" customHeight="1">
      <c r="A40" s="660" t="s">
        <v>827</v>
      </c>
      <c r="B40" s="183">
        <v>37</v>
      </c>
      <c r="C40" s="183">
        <v>30</v>
      </c>
      <c r="D40" s="24">
        <v>29</v>
      </c>
    </row>
    <row r="41" spans="1:7" ht="25.5">
      <c r="A41" s="660" t="s">
        <v>844</v>
      </c>
      <c r="B41" s="183">
        <v>10</v>
      </c>
      <c r="C41" s="183">
        <v>1</v>
      </c>
      <c r="D41" s="24">
        <v>1</v>
      </c>
    </row>
    <row r="42" spans="1:7" ht="17.100000000000001" customHeight="1">
      <c r="A42" s="660" t="s">
        <v>757</v>
      </c>
      <c r="B42" s="183">
        <v>0</v>
      </c>
      <c r="C42" s="183">
        <v>28</v>
      </c>
      <c r="D42" s="24">
        <v>5</v>
      </c>
    </row>
    <row r="43" spans="1:7" ht="25.5">
      <c r="A43" s="660" t="s">
        <v>845</v>
      </c>
      <c r="B43" s="183">
        <v>66</v>
      </c>
      <c r="C43" s="183">
        <v>30</v>
      </c>
      <c r="D43" s="24">
        <v>37</v>
      </c>
    </row>
    <row r="44" spans="1:7" ht="25.5">
      <c r="A44" s="221" t="s">
        <v>846</v>
      </c>
      <c r="B44" s="183">
        <v>1</v>
      </c>
      <c r="C44" s="401" t="s">
        <v>834</v>
      </c>
      <c r="D44" s="290" t="s">
        <v>920</v>
      </c>
    </row>
    <row r="45" spans="1:7" ht="17.100000000000001" customHeight="1">
      <c r="A45" s="660" t="s">
        <v>847</v>
      </c>
      <c r="B45" s="183">
        <v>69</v>
      </c>
      <c r="C45" s="183">
        <v>72</v>
      </c>
      <c r="D45" s="24">
        <v>51</v>
      </c>
    </row>
    <row r="46" spans="1:7" ht="17.100000000000001" customHeight="1">
      <c r="A46" s="660" t="s">
        <v>254</v>
      </c>
      <c r="B46" s="183">
        <v>113</v>
      </c>
      <c r="C46" s="183">
        <v>99</v>
      </c>
      <c r="D46" s="24">
        <v>101</v>
      </c>
    </row>
    <row r="47" spans="1:7" ht="17.100000000000001" customHeight="1" thickBot="1">
      <c r="A47" s="105" t="s">
        <v>255</v>
      </c>
      <c r="B47" s="103">
        <f>SUM(B38:B46)</f>
        <v>440</v>
      </c>
      <c r="C47" s="103">
        <f>SUM(C38:C46)</f>
        <v>354</v>
      </c>
      <c r="D47" s="104">
        <f>SUM(D38:D46)</f>
        <v>336</v>
      </c>
    </row>
    <row r="49" spans="1:7" ht="13.5" thickBot="1">
      <c r="A49" s="483"/>
      <c r="B49" s="481"/>
      <c r="C49" s="294"/>
      <c r="D49" s="481"/>
      <c r="E49" s="481"/>
    </row>
    <row r="50" spans="1:7" ht="17.100000000000001" customHeight="1">
      <c r="A50" s="101" t="s">
        <v>256</v>
      </c>
      <c r="B50" s="659">
        <v>2017</v>
      </c>
      <c r="C50" s="659">
        <v>2018</v>
      </c>
      <c r="D50" s="664">
        <v>2019</v>
      </c>
    </row>
    <row r="51" spans="1:7" ht="17.100000000000001" customHeight="1">
      <c r="A51" s="58" t="s">
        <v>257</v>
      </c>
      <c r="B51" s="655">
        <v>0</v>
      </c>
      <c r="C51" s="655">
        <v>0</v>
      </c>
      <c r="D51" s="160">
        <v>1</v>
      </c>
    </row>
    <row r="52" spans="1:7" ht="17.100000000000001" customHeight="1">
      <c r="A52" s="58" t="s">
        <v>258</v>
      </c>
      <c r="B52" s="655">
        <v>0</v>
      </c>
      <c r="C52" s="655">
        <v>0</v>
      </c>
      <c r="D52" s="160">
        <v>31</v>
      </c>
    </row>
    <row r="53" spans="1:7" ht="25.5">
      <c r="A53" s="58" t="s">
        <v>259</v>
      </c>
      <c r="B53" s="655">
        <v>0</v>
      </c>
      <c r="C53" s="655">
        <v>0</v>
      </c>
      <c r="D53" s="160">
        <v>1</v>
      </c>
    </row>
    <row r="54" spans="1:7" ht="17.100000000000001" customHeight="1" thickBot="1">
      <c r="A54" s="292" t="s">
        <v>260</v>
      </c>
      <c r="B54" s="248">
        <v>0</v>
      </c>
      <c r="C54" s="248">
        <v>0</v>
      </c>
      <c r="D54" s="249">
        <v>15704683</v>
      </c>
    </row>
    <row r="55" spans="1:7" ht="13.5" thickBot="1"/>
    <row r="56" spans="1:7" ht="26.25" customHeight="1">
      <c r="A56" s="101" t="s">
        <v>261</v>
      </c>
      <c r="B56" s="659">
        <v>2017</v>
      </c>
      <c r="C56" s="659">
        <v>2018</v>
      </c>
      <c r="D56" s="664">
        <v>2019</v>
      </c>
      <c r="G56" s="18"/>
    </row>
    <row r="57" spans="1:7" ht="24.75" customHeight="1">
      <c r="A57" s="178" t="s">
        <v>794</v>
      </c>
      <c r="B57" s="183">
        <v>423</v>
      </c>
      <c r="C57" s="183">
        <v>486</v>
      </c>
      <c r="D57" s="24">
        <v>278</v>
      </c>
    </row>
    <row r="58" spans="1:7" ht="25.5">
      <c r="A58" s="660" t="s">
        <v>795</v>
      </c>
      <c r="B58" s="183">
        <v>416</v>
      </c>
      <c r="C58" s="183">
        <v>486</v>
      </c>
      <c r="D58" s="24">
        <v>274</v>
      </c>
    </row>
    <row r="59" spans="1:7" ht="26.25" thickBot="1">
      <c r="A59" s="661" t="s">
        <v>796</v>
      </c>
      <c r="B59" s="129">
        <v>7</v>
      </c>
      <c r="C59" s="129">
        <v>0</v>
      </c>
      <c r="D59" s="162">
        <v>4</v>
      </c>
    </row>
    <row r="60" spans="1:7" ht="13.5" thickBot="1"/>
    <row r="61" spans="1:7" ht="20.25" customHeight="1">
      <c r="A61" s="166"/>
      <c r="B61" s="659">
        <v>2017</v>
      </c>
      <c r="C61" s="659">
        <v>2018</v>
      </c>
      <c r="D61" s="664">
        <v>2019</v>
      </c>
    </row>
    <row r="62" spans="1:7" ht="25.5">
      <c r="A62" s="178" t="s">
        <v>797</v>
      </c>
      <c r="B62" s="23">
        <v>49</v>
      </c>
      <c r="C62" s="23">
        <v>52</v>
      </c>
      <c r="D62" s="167">
        <v>55</v>
      </c>
    </row>
    <row r="63" spans="1:7" ht="27.75" customHeight="1">
      <c r="A63" s="178" t="s">
        <v>848</v>
      </c>
      <c r="B63" s="23">
        <v>5</v>
      </c>
      <c r="C63" s="23">
        <v>9</v>
      </c>
      <c r="D63" s="167">
        <v>7</v>
      </c>
    </row>
    <row r="64" spans="1:7" ht="26.25" customHeight="1">
      <c r="A64" s="178" t="s">
        <v>573</v>
      </c>
      <c r="B64" s="23">
        <v>10</v>
      </c>
      <c r="C64" s="23">
        <v>15</v>
      </c>
      <c r="D64" s="167">
        <v>18</v>
      </c>
    </row>
    <row r="65" spans="1:4" ht="17.100000000000001" customHeight="1">
      <c r="A65" s="178" t="s">
        <v>921</v>
      </c>
      <c r="B65" s="23">
        <v>5</v>
      </c>
      <c r="C65" s="23">
        <v>6</v>
      </c>
      <c r="D65" s="167">
        <v>6</v>
      </c>
    </row>
    <row r="66" spans="1:4" ht="17.100000000000001" customHeight="1">
      <c r="A66" s="660" t="s">
        <v>262</v>
      </c>
      <c r="B66" s="23">
        <v>0</v>
      </c>
      <c r="C66" s="23">
        <v>1</v>
      </c>
      <c r="D66" s="167">
        <v>0</v>
      </c>
    </row>
    <row r="67" spans="1:4" ht="17.100000000000001" customHeight="1">
      <c r="A67" s="660" t="s">
        <v>835</v>
      </c>
      <c r="B67" s="23">
        <v>4</v>
      </c>
      <c r="C67" s="23">
        <v>5</v>
      </c>
      <c r="D67" s="167">
        <v>10</v>
      </c>
    </row>
    <row r="68" spans="1:4" ht="17.100000000000001" customHeight="1">
      <c r="A68" s="660" t="s">
        <v>836</v>
      </c>
      <c r="B68" s="23">
        <v>13</v>
      </c>
      <c r="C68" s="23">
        <v>12</v>
      </c>
      <c r="D68" s="167">
        <v>19</v>
      </c>
    </row>
    <row r="69" spans="1:4" ht="17.100000000000001" customHeight="1">
      <c r="A69" s="660" t="s">
        <v>263</v>
      </c>
      <c r="B69" s="23">
        <v>22</v>
      </c>
      <c r="C69" s="23">
        <v>27</v>
      </c>
      <c r="D69" s="167">
        <v>12</v>
      </c>
    </row>
    <row r="70" spans="1:4" ht="17.100000000000001" customHeight="1">
      <c r="A70" s="660" t="s">
        <v>264</v>
      </c>
      <c r="B70" s="23">
        <v>10</v>
      </c>
      <c r="C70" s="23">
        <v>7</v>
      </c>
      <c r="D70" s="167">
        <v>14</v>
      </c>
    </row>
    <row r="71" spans="1:4" ht="17.100000000000001" customHeight="1" thickBot="1">
      <c r="A71" s="661" t="s">
        <v>265</v>
      </c>
      <c r="B71" s="185">
        <v>32</v>
      </c>
      <c r="C71" s="185">
        <v>30</v>
      </c>
      <c r="D71" s="168">
        <v>22</v>
      </c>
    </row>
    <row r="72" spans="1:4">
      <c r="A72" s="483"/>
      <c r="B72" s="481"/>
      <c r="C72" s="295" t="s">
        <v>557</v>
      </c>
      <c r="D72" s="481"/>
    </row>
    <row r="73" spans="1:4" ht="13.5" thickBot="1">
      <c r="A73" s="483"/>
      <c r="B73" s="481"/>
      <c r="D73" s="481"/>
    </row>
    <row r="74" spans="1:4" ht="17.100000000000001" customHeight="1">
      <c r="A74" s="169" t="s">
        <v>266</v>
      </c>
      <c r="B74" s="659">
        <v>2017</v>
      </c>
      <c r="C74" s="659">
        <v>2018</v>
      </c>
      <c r="D74" s="664">
        <v>2019</v>
      </c>
    </row>
    <row r="75" spans="1:4" ht="17.100000000000001" customHeight="1">
      <c r="A75" s="485" t="s">
        <v>267</v>
      </c>
      <c r="B75" s="183">
        <v>30</v>
      </c>
      <c r="C75" s="183">
        <v>0</v>
      </c>
      <c r="D75" s="24">
        <v>68</v>
      </c>
    </row>
    <row r="76" spans="1:4" ht="17.100000000000001" customHeight="1">
      <c r="A76" s="485" t="s">
        <v>268</v>
      </c>
      <c r="B76" s="23">
        <v>5</v>
      </c>
      <c r="C76" s="23">
        <v>0</v>
      </c>
      <c r="D76" s="167">
        <v>7</v>
      </c>
    </row>
    <row r="77" spans="1:4" ht="26.25" thickBot="1">
      <c r="A77" s="661" t="s">
        <v>880</v>
      </c>
      <c r="B77" s="185">
        <v>28</v>
      </c>
      <c r="C77" s="185">
        <v>11</v>
      </c>
      <c r="D77" s="168">
        <v>29</v>
      </c>
    </row>
    <row r="78" spans="1:4" ht="13.5" thickBot="1"/>
    <row r="79" spans="1:4" ht="19.5" customHeight="1">
      <c r="A79" s="250"/>
      <c r="B79" s="659">
        <v>2017</v>
      </c>
      <c r="C79" s="659">
        <v>2018</v>
      </c>
      <c r="D79" s="664">
        <v>2019</v>
      </c>
    </row>
    <row r="80" spans="1:4" ht="25.5">
      <c r="A80" s="660" t="s">
        <v>269</v>
      </c>
      <c r="B80" s="183">
        <v>7</v>
      </c>
      <c r="C80" s="183">
        <v>0</v>
      </c>
      <c r="D80" s="24">
        <v>4</v>
      </c>
    </row>
    <row r="81" spans="1:7" ht="17.100000000000001" customHeight="1">
      <c r="A81" s="48" t="s">
        <v>798</v>
      </c>
      <c r="B81" s="183">
        <v>1</v>
      </c>
      <c r="C81" s="183">
        <v>6</v>
      </c>
      <c r="D81" s="24">
        <v>1</v>
      </c>
    </row>
    <row r="82" spans="1:7" ht="25.5">
      <c r="A82" s="178" t="s">
        <v>799</v>
      </c>
      <c r="B82" s="183">
        <v>0</v>
      </c>
      <c r="C82" s="183">
        <v>0</v>
      </c>
      <c r="D82" s="24">
        <v>0</v>
      </c>
    </row>
    <row r="83" spans="1:7" ht="25.5">
      <c r="A83" s="178" t="s">
        <v>800</v>
      </c>
      <c r="B83" s="183">
        <v>1</v>
      </c>
      <c r="C83" s="183">
        <v>6</v>
      </c>
      <c r="D83" s="24">
        <v>1</v>
      </c>
    </row>
    <row r="84" spans="1:7" ht="25.5">
      <c r="A84" s="660" t="s">
        <v>270</v>
      </c>
      <c r="B84" s="183">
        <v>5</v>
      </c>
      <c r="C84" s="183">
        <v>4</v>
      </c>
      <c r="D84" s="24">
        <v>2</v>
      </c>
    </row>
    <row r="85" spans="1:7" ht="17.100000000000001" customHeight="1">
      <c r="A85" s="485" t="s">
        <v>271</v>
      </c>
      <c r="B85" s="183">
        <v>0</v>
      </c>
      <c r="C85" s="183">
        <v>0</v>
      </c>
      <c r="D85" s="24">
        <v>0</v>
      </c>
    </row>
    <row r="86" spans="1:7" ht="17.100000000000001" customHeight="1" thickBot="1">
      <c r="A86" s="251" t="s">
        <v>272</v>
      </c>
      <c r="B86" s="129">
        <v>5</v>
      </c>
      <c r="C86" s="129">
        <v>4</v>
      </c>
      <c r="D86" s="162">
        <v>2</v>
      </c>
    </row>
    <row r="87" spans="1:7" ht="13.5" thickBot="1">
      <c r="C87" s="229"/>
    </row>
    <row r="88" spans="1:7" ht="19.5" customHeight="1">
      <c r="A88" s="169" t="s">
        <v>828</v>
      </c>
      <c r="B88" s="659">
        <v>2017</v>
      </c>
      <c r="C88" s="659">
        <v>2018</v>
      </c>
      <c r="D88" s="664">
        <v>2019</v>
      </c>
    </row>
    <row r="89" spans="1:7" ht="17.100000000000001" customHeight="1">
      <c r="A89" s="485" t="s">
        <v>632</v>
      </c>
      <c r="B89" s="655">
        <v>685</v>
      </c>
      <c r="C89" s="655">
        <v>687</v>
      </c>
      <c r="D89" s="160">
        <v>656</v>
      </c>
    </row>
    <row r="90" spans="1:7" ht="17.100000000000001" customHeight="1">
      <c r="A90" s="485" t="s">
        <v>273</v>
      </c>
      <c r="B90" s="252">
        <v>60</v>
      </c>
      <c r="C90" s="252">
        <v>60</v>
      </c>
      <c r="D90" s="253">
        <v>57</v>
      </c>
    </row>
    <row r="91" spans="1:7" ht="17.100000000000001" customHeight="1">
      <c r="A91" s="485" t="s">
        <v>274</v>
      </c>
      <c r="B91" s="252">
        <v>0</v>
      </c>
      <c r="C91" s="252">
        <v>1</v>
      </c>
      <c r="D91" s="253">
        <v>0</v>
      </c>
    </row>
    <row r="92" spans="1:7" ht="17.100000000000001" customHeight="1">
      <c r="A92" s="485" t="s">
        <v>275</v>
      </c>
      <c r="B92" s="254">
        <v>948.5</v>
      </c>
      <c r="C92" s="254">
        <v>469.2</v>
      </c>
      <c r="D92" s="255">
        <v>1013.2</v>
      </c>
    </row>
    <row r="93" spans="1:7" ht="17.100000000000001" customHeight="1">
      <c r="A93" s="485" t="s">
        <v>276</v>
      </c>
      <c r="B93" s="254">
        <v>3696.9</v>
      </c>
      <c r="C93" s="254">
        <v>2525.1</v>
      </c>
      <c r="D93" s="255">
        <v>1671.5</v>
      </c>
    </row>
    <row r="94" spans="1:7" ht="17.100000000000001" customHeight="1">
      <c r="A94" s="485" t="s">
        <v>277</v>
      </c>
      <c r="B94" s="254">
        <v>10656.6</v>
      </c>
      <c r="C94" s="254">
        <v>9782.7000000000007</v>
      </c>
      <c r="D94" s="255">
        <v>8531.2000000000007</v>
      </c>
    </row>
    <row r="95" spans="1:7" ht="26.25" thickBot="1">
      <c r="A95" s="105" t="s">
        <v>922</v>
      </c>
      <c r="B95" s="256">
        <f>SUM(B92:B94)</f>
        <v>15302</v>
      </c>
      <c r="C95" s="256">
        <f>SUM(C92:C94)</f>
        <v>12777</v>
      </c>
      <c r="D95" s="256">
        <f>SUM(D92:D94)</f>
        <v>11215.900000000001</v>
      </c>
    </row>
    <row r="96" spans="1:7" ht="13.5" thickBot="1">
      <c r="A96" s="294"/>
      <c r="B96" s="296"/>
      <c r="C96" s="297"/>
      <c r="D96" s="296"/>
      <c r="E96" s="298"/>
      <c r="F96" s="298"/>
      <c r="G96" s="298"/>
    </row>
    <row r="97" spans="1:13" ht="29.25" customHeight="1">
      <c r="A97" s="144"/>
      <c r="B97" s="654">
        <v>2017</v>
      </c>
      <c r="C97" s="654">
        <v>2018</v>
      </c>
      <c r="D97" s="667">
        <v>2019</v>
      </c>
    </row>
    <row r="98" spans="1:13" ht="30.75" customHeight="1" thickBot="1">
      <c r="A98" s="661" t="s">
        <v>684</v>
      </c>
      <c r="B98" s="21">
        <v>307</v>
      </c>
      <c r="C98" s="21" t="s">
        <v>838</v>
      </c>
      <c r="D98" s="21" t="s">
        <v>838</v>
      </c>
    </row>
    <row r="99" spans="1:13" ht="47.25" customHeight="1">
      <c r="A99" s="821" t="s">
        <v>839</v>
      </c>
      <c r="B99" s="822"/>
      <c r="C99" s="822"/>
      <c r="D99" s="822"/>
      <c r="E99" s="299"/>
      <c r="F99" s="299"/>
      <c r="G99" s="299"/>
      <c r="H99" s="299"/>
      <c r="I99" s="299"/>
      <c r="J99" s="299"/>
      <c r="K99" s="299"/>
      <c r="L99" s="299"/>
      <c r="M99" s="299"/>
    </row>
    <row r="100" spans="1:13" ht="13.5" thickBot="1"/>
    <row r="101" spans="1:13" ht="21.75" customHeight="1">
      <c r="A101" s="824" t="s">
        <v>522</v>
      </c>
      <c r="B101" s="654">
        <v>2017</v>
      </c>
      <c r="C101" s="654">
        <v>2018</v>
      </c>
      <c r="D101" s="667">
        <v>2019</v>
      </c>
    </row>
    <row r="102" spans="1:13" ht="20.25" customHeight="1" thickBot="1">
      <c r="A102" s="825"/>
      <c r="B102" s="35">
        <v>14194810</v>
      </c>
      <c r="C102" s="35">
        <v>17694493</v>
      </c>
      <c r="D102" s="36">
        <v>11167038</v>
      </c>
    </row>
    <row r="103" spans="1:13" ht="27" customHeight="1">
      <c r="A103" s="709" t="s">
        <v>685</v>
      </c>
      <c r="B103" s="823"/>
      <c r="C103" s="823"/>
      <c r="D103" s="823"/>
      <c r="E103" s="289"/>
      <c r="F103" s="289"/>
      <c r="G103" s="300"/>
    </row>
    <row r="104" spans="1:13" ht="13.5" thickBot="1">
      <c r="A104" s="84"/>
    </row>
    <row r="105" spans="1:13" ht="21.75" customHeight="1">
      <c r="A105" s="663" t="s">
        <v>523</v>
      </c>
      <c r="B105" s="656">
        <v>2017</v>
      </c>
      <c r="C105" s="656">
        <v>2018</v>
      </c>
      <c r="D105" s="657">
        <v>2019</v>
      </c>
    </row>
    <row r="106" spans="1:13" ht="18" customHeight="1">
      <c r="A106" s="660" t="s">
        <v>524</v>
      </c>
      <c r="B106" s="666">
        <v>570</v>
      </c>
      <c r="C106" s="666">
        <v>586</v>
      </c>
      <c r="D106" s="665">
        <v>734</v>
      </c>
    </row>
    <row r="107" spans="1:13" ht="25.5">
      <c r="A107" s="660" t="s">
        <v>525</v>
      </c>
      <c r="B107" s="666">
        <v>180</v>
      </c>
      <c r="C107" s="666">
        <v>243</v>
      </c>
      <c r="D107" s="665">
        <v>267</v>
      </c>
    </row>
    <row r="108" spans="1:13" ht="12.75" customHeight="1">
      <c r="A108" s="826" t="s">
        <v>526</v>
      </c>
      <c r="B108" s="827">
        <v>390</v>
      </c>
      <c r="C108" s="827">
        <v>343</v>
      </c>
      <c r="D108" s="820">
        <v>467</v>
      </c>
    </row>
    <row r="109" spans="1:13" ht="30.75" customHeight="1">
      <c r="A109" s="826"/>
      <c r="B109" s="828"/>
      <c r="C109" s="827"/>
      <c r="D109" s="820"/>
    </row>
    <row r="110" spans="1:13" ht="17.25" customHeight="1">
      <c r="A110" s="660" t="s">
        <v>527</v>
      </c>
      <c r="B110" s="12">
        <v>839089</v>
      </c>
      <c r="C110" s="12">
        <v>884413</v>
      </c>
      <c r="D110" s="13">
        <v>1020010</v>
      </c>
    </row>
    <row r="111" spans="1:13" ht="19.5" customHeight="1" thickBot="1">
      <c r="A111" s="661" t="s">
        <v>528</v>
      </c>
      <c r="B111" s="14">
        <v>12384379</v>
      </c>
      <c r="C111" s="14">
        <v>12667202</v>
      </c>
      <c r="D111" s="15">
        <v>13385918</v>
      </c>
    </row>
    <row r="113" spans="1:7" ht="13.5" thickBot="1"/>
    <row r="114" spans="1:7">
      <c r="A114" s="824" t="s">
        <v>555</v>
      </c>
      <c r="B114" s="774">
        <v>2017</v>
      </c>
      <c r="C114" s="774">
        <v>2018</v>
      </c>
      <c r="D114" s="776">
        <v>2019</v>
      </c>
    </row>
    <row r="115" spans="1:7">
      <c r="A115" s="838"/>
      <c r="B115" s="715"/>
      <c r="C115" s="775"/>
      <c r="D115" s="777"/>
    </row>
    <row r="116" spans="1:7" ht="56.25" customHeight="1" thickBot="1">
      <c r="A116" s="80" t="s">
        <v>556</v>
      </c>
      <c r="B116" s="151">
        <v>3274326</v>
      </c>
      <c r="C116" s="151">
        <v>1429516.93</v>
      </c>
      <c r="D116" s="152">
        <v>3329656.24</v>
      </c>
    </row>
    <row r="118" spans="1:7" ht="13.5" thickBot="1"/>
    <row r="119" spans="1:7" ht="15" customHeight="1">
      <c r="A119" s="779"/>
      <c r="B119" s="774">
        <v>2017</v>
      </c>
      <c r="C119" s="702"/>
      <c r="D119" s="774">
        <v>2018</v>
      </c>
      <c r="E119" s="774"/>
      <c r="F119" s="774">
        <v>2019</v>
      </c>
      <c r="G119" s="776"/>
    </row>
    <row r="120" spans="1:7" ht="15.75" customHeight="1">
      <c r="A120" s="780"/>
      <c r="B120" s="95" t="s">
        <v>177</v>
      </c>
      <c r="C120" s="95" t="s">
        <v>188</v>
      </c>
      <c r="D120" s="95" t="s">
        <v>177</v>
      </c>
      <c r="E120" s="95" t="s">
        <v>188</v>
      </c>
      <c r="F120" s="95" t="s">
        <v>177</v>
      </c>
      <c r="G120" s="96" t="s">
        <v>188</v>
      </c>
    </row>
    <row r="121" spans="1:7">
      <c r="A121" s="780"/>
      <c r="B121" s="95" t="s">
        <v>410</v>
      </c>
      <c r="C121" s="95" t="s">
        <v>36</v>
      </c>
      <c r="D121" s="95" t="s">
        <v>410</v>
      </c>
      <c r="E121" s="95" t="s">
        <v>36</v>
      </c>
      <c r="F121" s="95" t="s">
        <v>410</v>
      </c>
      <c r="G121" s="96" t="s">
        <v>36</v>
      </c>
    </row>
    <row r="122" spans="1:7" ht="17.100000000000001" customHeight="1">
      <c r="A122" s="660" t="s">
        <v>411</v>
      </c>
      <c r="B122" s="287">
        <v>32</v>
      </c>
      <c r="C122" s="662">
        <v>167875</v>
      </c>
      <c r="D122" s="287">
        <v>15</v>
      </c>
      <c r="E122" s="662">
        <v>105463</v>
      </c>
      <c r="F122" s="287">
        <v>16</v>
      </c>
      <c r="G122" s="658">
        <v>80683</v>
      </c>
    </row>
    <row r="123" spans="1:7" ht="17.100000000000001" customHeight="1">
      <c r="A123" s="660" t="s">
        <v>412</v>
      </c>
      <c r="B123" s="287">
        <v>18</v>
      </c>
      <c r="C123" s="662">
        <v>33715</v>
      </c>
      <c r="D123" s="287">
        <v>35</v>
      </c>
      <c r="E123" s="662">
        <v>58913</v>
      </c>
      <c r="F123" s="287">
        <v>16</v>
      </c>
      <c r="G123" s="658">
        <v>56455</v>
      </c>
    </row>
    <row r="124" spans="1:7" ht="17.100000000000001" customHeight="1">
      <c r="A124" s="660" t="s">
        <v>413</v>
      </c>
      <c r="B124" s="287">
        <v>68</v>
      </c>
      <c r="C124" s="662">
        <v>69835</v>
      </c>
      <c r="D124" s="287">
        <v>75</v>
      </c>
      <c r="E124" s="662">
        <v>83260</v>
      </c>
      <c r="F124" s="287">
        <v>118</v>
      </c>
      <c r="G124" s="658">
        <v>114770</v>
      </c>
    </row>
    <row r="125" spans="1:7" ht="17.100000000000001" customHeight="1">
      <c r="A125" s="660" t="s">
        <v>414</v>
      </c>
      <c r="B125" s="287">
        <v>2400</v>
      </c>
      <c r="C125" s="210">
        <v>441000</v>
      </c>
      <c r="D125" s="287">
        <v>1902</v>
      </c>
      <c r="E125" s="210">
        <v>427767</v>
      </c>
      <c r="F125" s="287">
        <v>291</v>
      </c>
      <c r="G125" s="170">
        <v>283912</v>
      </c>
    </row>
    <row r="126" spans="1:7" ht="17.100000000000001" customHeight="1">
      <c r="A126" s="660" t="s">
        <v>415</v>
      </c>
      <c r="B126" s="287"/>
      <c r="C126" s="662">
        <v>302000</v>
      </c>
      <c r="D126" s="287"/>
      <c r="E126" s="662">
        <v>297540</v>
      </c>
      <c r="F126" s="287"/>
      <c r="G126" s="658">
        <v>561188</v>
      </c>
    </row>
    <row r="127" spans="1:7" ht="12.75" customHeight="1">
      <c r="A127" s="826" t="s">
        <v>416</v>
      </c>
      <c r="B127" s="830" t="s">
        <v>801</v>
      </c>
      <c r="C127" s="836">
        <v>85184</v>
      </c>
      <c r="D127" s="830" t="s">
        <v>837</v>
      </c>
      <c r="E127" s="836">
        <v>30846</v>
      </c>
      <c r="F127" s="829">
        <v>1404</v>
      </c>
      <c r="G127" s="832">
        <v>82354</v>
      </c>
    </row>
    <row r="128" spans="1:7" ht="15" customHeight="1">
      <c r="A128" s="826"/>
      <c r="B128" s="715"/>
      <c r="C128" s="828"/>
      <c r="D128" s="830"/>
      <c r="E128" s="836"/>
      <c r="F128" s="830"/>
      <c r="G128" s="832"/>
    </row>
    <row r="129" spans="1:7" ht="32.25" customHeight="1" thickBot="1">
      <c r="A129" s="834"/>
      <c r="B129" s="835"/>
      <c r="C129" s="734"/>
      <c r="D129" s="831"/>
      <c r="E129" s="837"/>
      <c r="F129" s="831"/>
      <c r="G129" s="833"/>
    </row>
    <row r="131" spans="1:7" ht="13.5" thickBot="1"/>
    <row r="132" spans="1:7" ht="17.100000000000001" customHeight="1">
      <c r="A132" s="652" t="s">
        <v>422</v>
      </c>
      <c r="B132" s="650">
        <v>2017</v>
      </c>
      <c r="C132" s="650">
        <v>2018</v>
      </c>
      <c r="D132" s="651">
        <v>2019</v>
      </c>
    </row>
    <row r="133" spans="1:7" ht="17.100000000000001" customHeight="1">
      <c r="A133" s="660" t="s">
        <v>423</v>
      </c>
      <c r="B133" s="97">
        <v>4608</v>
      </c>
      <c r="C133" s="97">
        <v>4818.46</v>
      </c>
      <c r="D133" s="98">
        <v>4829</v>
      </c>
    </row>
    <row r="134" spans="1:7" ht="17.100000000000001" customHeight="1">
      <c r="A134" s="660" t="s">
        <v>424</v>
      </c>
      <c r="B134" s="97">
        <v>1450</v>
      </c>
      <c r="C134" s="97">
        <v>1714</v>
      </c>
      <c r="D134" s="98">
        <v>2500</v>
      </c>
    </row>
    <row r="135" spans="1:7" ht="17.100000000000001" customHeight="1">
      <c r="A135" s="660" t="s">
        <v>425</v>
      </c>
      <c r="B135" s="97">
        <v>1477</v>
      </c>
      <c r="C135" s="97">
        <v>1520</v>
      </c>
      <c r="D135" s="98">
        <v>1467</v>
      </c>
    </row>
    <row r="136" spans="1:7" ht="17.100000000000001" customHeight="1">
      <c r="A136" s="660" t="s">
        <v>426</v>
      </c>
      <c r="B136" s="287">
        <v>324</v>
      </c>
      <c r="C136" s="287">
        <v>393</v>
      </c>
      <c r="D136" s="99">
        <v>385</v>
      </c>
    </row>
    <row r="137" spans="1:7" ht="17.100000000000001" customHeight="1">
      <c r="A137" s="660" t="s">
        <v>427</v>
      </c>
      <c r="B137" s="287">
        <v>338</v>
      </c>
      <c r="C137" s="287">
        <v>366</v>
      </c>
      <c r="D137" s="99">
        <v>402</v>
      </c>
    </row>
    <row r="138" spans="1:7" ht="17.100000000000001" customHeight="1" thickBot="1">
      <c r="A138" s="661" t="s">
        <v>428</v>
      </c>
      <c r="B138" s="288">
        <v>30</v>
      </c>
      <c r="C138" s="288">
        <v>39.28</v>
      </c>
      <c r="D138" s="100">
        <v>24</v>
      </c>
    </row>
  </sheetData>
  <mergeCells count="26">
    <mergeCell ref="F127:F129"/>
    <mergeCell ref="G127:G129"/>
    <mergeCell ref="D23:E23"/>
    <mergeCell ref="D119:E119"/>
    <mergeCell ref="A127:A129"/>
    <mergeCell ref="B127:B129"/>
    <mergeCell ref="C127:C129"/>
    <mergeCell ref="D127:D129"/>
    <mergeCell ref="E127:E129"/>
    <mergeCell ref="A114:A115"/>
    <mergeCell ref="B114:B115"/>
    <mergeCell ref="C114:C115"/>
    <mergeCell ref="A119:A121"/>
    <mergeCell ref="B119:C119"/>
    <mergeCell ref="D114:D115"/>
    <mergeCell ref="F119:G119"/>
    <mergeCell ref="F23:G23"/>
    <mergeCell ref="D108:D109"/>
    <mergeCell ref="A99:D99"/>
    <mergeCell ref="A103:D103"/>
    <mergeCell ref="A1:B1"/>
    <mergeCell ref="A101:A102"/>
    <mergeCell ref="A108:A109"/>
    <mergeCell ref="B108:B109"/>
    <mergeCell ref="C108:C109"/>
    <mergeCell ref="B23:C23"/>
  </mergeCells>
  <phoneticPr fontId="0" type="noConversion"/>
  <pageMargins left="0.7" right="0.7" top="0.78740157499999996" bottom="0.78740157499999996" header="0.3" footer="0.3"/>
  <pageSetup paperSize="9" scale="76" fitToHeight="0" orientation="portrait" r:id="rId1"/>
  <rowBreaks count="1" manualBreakCount="1">
    <brk id="9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topLeftCell="A139" workbookViewId="0">
      <selection activeCell="E127" sqref="E127"/>
    </sheetView>
  </sheetViews>
  <sheetFormatPr defaultColWidth="9.140625" defaultRowHeight="17.100000000000001" customHeight="1"/>
  <cols>
    <col min="1" max="1" width="53.28515625" style="84" customWidth="1"/>
    <col min="2" max="2" width="9.140625" style="84"/>
    <col min="3" max="3" width="9.85546875" style="84" customWidth="1"/>
    <col min="4" max="4" width="9.140625" style="84" customWidth="1"/>
    <col min="5" max="5" width="9.140625" style="84"/>
    <col min="6" max="6" width="12" style="84" bestFit="1" customWidth="1"/>
    <col min="7" max="7" width="11.140625" style="84" customWidth="1"/>
    <col min="8" max="16384" width="9.140625" style="84"/>
  </cols>
  <sheetData>
    <row r="1" spans="1:5" ht="17.100000000000001" customHeight="1">
      <c r="A1" s="717" t="s">
        <v>627</v>
      </c>
      <c r="B1" s="717"/>
      <c r="C1" s="717"/>
      <c r="D1" s="717"/>
      <c r="E1" s="717"/>
    </row>
    <row r="2" spans="1:5" ht="17.100000000000001" customHeight="1">
      <c r="A2" s="674"/>
      <c r="B2" s="674"/>
      <c r="C2" s="674"/>
      <c r="D2" s="674"/>
      <c r="E2" s="674"/>
    </row>
    <row r="3" spans="1:5" ht="17.100000000000001" customHeight="1">
      <c r="A3" s="672" t="s">
        <v>616</v>
      </c>
      <c r="B3" s="672"/>
      <c r="C3" s="672"/>
      <c r="D3" s="672"/>
      <c r="E3" s="672"/>
    </row>
    <row r="4" spans="1:5" ht="17.100000000000001" customHeight="1" thickBot="1"/>
    <row r="5" spans="1:5" ht="17.100000000000001" customHeight="1">
      <c r="A5" s="669" t="s">
        <v>278</v>
      </c>
      <c r="B5" s="675">
        <v>2017</v>
      </c>
      <c r="C5" s="675">
        <v>2018</v>
      </c>
      <c r="D5" s="684">
        <v>2019</v>
      </c>
    </row>
    <row r="6" spans="1:5" ht="17.100000000000001" customHeight="1">
      <c r="A6" s="681" t="s">
        <v>279</v>
      </c>
      <c r="B6" s="479">
        <v>40</v>
      </c>
      <c r="C6" s="479">
        <v>41</v>
      </c>
      <c r="D6" s="7">
        <v>32</v>
      </c>
    </row>
    <row r="7" spans="1:5" ht="17.100000000000001" customHeight="1">
      <c r="A7" s="681" t="s">
        <v>280</v>
      </c>
      <c r="B7" s="479">
        <v>163</v>
      </c>
      <c r="C7" s="479">
        <v>150</v>
      </c>
      <c r="D7" s="7">
        <v>139</v>
      </c>
    </row>
    <row r="8" spans="1:5" ht="17.100000000000001" customHeight="1">
      <c r="A8" s="681" t="s">
        <v>281</v>
      </c>
      <c r="B8" s="479">
        <v>366</v>
      </c>
      <c r="C8" s="479">
        <v>237</v>
      </c>
      <c r="D8" s="7">
        <v>294</v>
      </c>
    </row>
    <row r="9" spans="1:5" ht="17.100000000000001" customHeight="1">
      <c r="A9" s="681" t="s">
        <v>282</v>
      </c>
      <c r="B9" s="479">
        <v>14</v>
      </c>
      <c r="C9" s="479">
        <v>11</v>
      </c>
      <c r="D9" s="7">
        <v>15</v>
      </c>
    </row>
    <row r="10" spans="1:5" ht="17.100000000000001" customHeight="1">
      <c r="A10" s="681" t="s">
        <v>283</v>
      </c>
      <c r="B10" s="479">
        <v>8</v>
      </c>
      <c r="C10" s="479">
        <v>5</v>
      </c>
      <c r="D10" s="7">
        <v>3</v>
      </c>
    </row>
    <row r="11" spans="1:5" ht="17.100000000000001" customHeight="1">
      <c r="A11" s="681" t="s">
        <v>284</v>
      </c>
      <c r="B11" s="479">
        <v>137</v>
      </c>
      <c r="C11" s="479">
        <v>226</v>
      </c>
      <c r="D11" s="7">
        <v>130</v>
      </c>
    </row>
    <row r="12" spans="1:5" ht="17.100000000000001" customHeight="1" thickBot="1">
      <c r="A12" s="683" t="s">
        <v>285</v>
      </c>
      <c r="B12" s="8">
        <v>728</v>
      </c>
      <c r="C12" s="8">
        <v>670</v>
      </c>
      <c r="D12" s="9">
        <v>613</v>
      </c>
    </row>
    <row r="13" spans="1:5" ht="17.100000000000001" customHeight="1" thickBot="1">
      <c r="C13" s="481"/>
    </row>
    <row r="14" spans="1:5" ht="17.100000000000001" customHeight="1">
      <c r="A14" s="779" t="s">
        <v>286</v>
      </c>
      <c r="B14" s="720">
        <v>2017</v>
      </c>
      <c r="C14" s="720">
        <v>2018</v>
      </c>
      <c r="D14" s="847">
        <v>2019</v>
      </c>
    </row>
    <row r="15" spans="1:5" ht="17.100000000000001" customHeight="1">
      <c r="A15" s="780"/>
      <c r="B15" s="721"/>
      <c r="C15" s="846"/>
      <c r="D15" s="848"/>
    </row>
    <row r="16" spans="1:5" ht="17.100000000000001" customHeight="1">
      <c r="A16" s="681" t="s">
        <v>287</v>
      </c>
      <c r="B16" s="479">
        <v>22</v>
      </c>
      <c r="C16" s="479">
        <v>9</v>
      </c>
      <c r="D16" s="7">
        <v>7</v>
      </c>
    </row>
    <row r="17" spans="1:4" ht="17.100000000000001" customHeight="1">
      <c r="A17" s="681" t="s">
        <v>288</v>
      </c>
      <c r="B17" s="479">
        <v>119</v>
      </c>
      <c r="C17" s="479">
        <v>105</v>
      </c>
      <c r="D17" s="7">
        <v>91</v>
      </c>
    </row>
    <row r="18" spans="1:4" ht="17.100000000000001" customHeight="1">
      <c r="A18" s="681" t="s">
        <v>289</v>
      </c>
      <c r="B18" s="479">
        <v>268</v>
      </c>
      <c r="C18" s="479">
        <v>213</v>
      </c>
      <c r="D18" s="7">
        <v>135</v>
      </c>
    </row>
    <row r="19" spans="1:4" ht="17.100000000000001" customHeight="1">
      <c r="A19" s="681" t="s">
        <v>290</v>
      </c>
      <c r="B19" s="479">
        <v>184</v>
      </c>
      <c r="C19" s="479">
        <v>205</v>
      </c>
      <c r="D19" s="7">
        <v>135</v>
      </c>
    </row>
    <row r="20" spans="1:4" ht="17.100000000000001" customHeight="1">
      <c r="A20" s="681" t="s">
        <v>291</v>
      </c>
      <c r="B20" s="479">
        <v>22</v>
      </c>
      <c r="C20" s="479">
        <v>22</v>
      </c>
      <c r="D20" s="7">
        <v>26</v>
      </c>
    </row>
    <row r="21" spans="1:4" ht="17.100000000000001" customHeight="1">
      <c r="A21" s="681" t="s">
        <v>292</v>
      </c>
      <c r="B21" s="479">
        <v>90</v>
      </c>
      <c r="C21" s="479">
        <v>96</v>
      </c>
      <c r="D21" s="7">
        <v>100</v>
      </c>
    </row>
    <row r="22" spans="1:4" ht="17.100000000000001" customHeight="1">
      <c r="A22" s="681" t="s">
        <v>866</v>
      </c>
      <c r="B22" s="479">
        <v>1348</v>
      </c>
      <c r="C22" s="479">
        <v>1448</v>
      </c>
      <c r="D22" s="7">
        <v>1392</v>
      </c>
    </row>
    <row r="23" spans="1:4" ht="17.100000000000001" customHeight="1">
      <c r="A23" s="681" t="s">
        <v>293</v>
      </c>
      <c r="B23" s="479">
        <v>208</v>
      </c>
      <c r="C23" s="479">
        <v>334</v>
      </c>
      <c r="D23" s="7">
        <v>320</v>
      </c>
    </row>
    <row r="24" spans="1:4" ht="17.100000000000001" customHeight="1" thickBot="1">
      <c r="A24" s="683" t="s">
        <v>294</v>
      </c>
      <c r="B24" s="8">
        <v>913</v>
      </c>
      <c r="C24" s="8">
        <v>2432</v>
      </c>
      <c r="D24" s="9">
        <v>2206</v>
      </c>
    </row>
    <row r="25" spans="1:4" ht="17.100000000000001" customHeight="1" thickBot="1">
      <c r="C25" s="481"/>
    </row>
    <row r="26" spans="1:4" ht="17.100000000000001" customHeight="1">
      <c r="A26" s="779" t="s">
        <v>295</v>
      </c>
      <c r="B26" s="675">
        <v>2017</v>
      </c>
      <c r="C26" s="675">
        <v>2018</v>
      </c>
      <c r="D26" s="684">
        <v>2019</v>
      </c>
    </row>
    <row r="27" spans="1:4" ht="17.100000000000001" customHeight="1" thickBot="1">
      <c r="A27" s="785"/>
      <c r="B27" s="8">
        <v>359</v>
      </c>
      <c r="C27" s="8">
        <v>228</v>
      </c>
      <c r="D27" s="9">
        <v>243</v>
      </c>
    </row>
    <row r="28" spans="1:4" ht="17.100000000000001" customHeight="1" thickBot="1"/>
    <row r="29" spans="1:4" ht="17.100000000000001" customHeight="1">
      <c r="A29" s="779" t="s">
        <v>296</v>
      </c>
      <c r="B29" s="675">
        <v>2017</v>
      </c>
      <c r="C29" s="675">
        <v>2018</v>
      </c>
      <c r="D29" s="684">
        <v>2019</v>
      </c>
    </row>
    <row r="30" spans="1:4" ht="17.100000000000001" customHeight="1" thickBot="1">
      <c r="A30" s="785"/>
      <c r="B30" s="8">
        <v>214</v>
      </c>
      <c r="C30" s="8">
        <v>219</v>
      </c>
      <c r="D30" s="9">
        <v>222</v>
      </c>
    </row>
    <row r="31" spans="1:4" ht="17.100000000000001" customHeight="1" thickBot="1">
      <c r="C31" s="481"/>
    </row>
    <row r="32" spans="1:4" ht="17.100000000000001" customHeight="1">
      <c r="A32" s="680"/>
      <c r="B32" s="675">
        <v>2017</v>
      </c>
      <c r="C32" s="675">
        <v>2018</v>
      </c>
      <c r="D32" s="684">
        <v>2019</v>
      </c>
    </row>
    <row r="33" spans="1:9" ht="17.100000000000001" customHeight="1">
      <c r="A33" s="681" t="s">
        <v>297</v>
      </c>
      <c r="B33" s="553">
        <v>28</v>
      </c>
      <c r="C33" s="553">
        <v>56</v>
      </c>
      <c r="D33" s="554">
        <v>42</v>
      </c>
      <c r="I33" s="18"/>
    </row>
    <row r="34" spans="1:9" ht="17.100000000000001" customHeight="1">
      <c r="A34" s="681" t="s">
        <v>298</v>
      </c>
      <c r="B34" s="553">
        <v>43</v>
      </c>
      <c r="C34" s="553">
        <v>135</v>
      </c>
      <c r="D34" s="554">
        <v>162</v>
      </c>
    </row>
    <row r="35" spans="1:9" ht="17.100000000000001" customHeight="1" thickBot="1">
      <c r="A35" s="683" t="s">
        <v>299</v>
      </c>
      <c r="B35" s="106">
        <v>9</v>
      </c>
      <c r="C35" s="106">
        <v>31</v>
      </c>
      <c r="D35" s="107">
        <v>28</v>
      </c>
    </row>
    <row r="36" spans="1:9" ht="17.100000000000001" customHeight="1" thickBot="1"/>
    <row r="37" spans="1:9" ht="17.100000000000001" customHeight="1">
      <c r="A37" s="678" t="s">
        <v>47</v>
      </c>
      <c r="B37" s="676">
        <v>2017</v>
      </c>
      <c r="C37" s="676">
        <v>2018</v>
      </c>
      <c r="D37" s="677">
        <v>2019</v>
      </c>
    </row>
    <row r="38" spans="1:9" ht="17.100000000000001" customHeight="1">
      <c r="A38" s="681" t="s">
        <v>559</v>
      </c>
      <c r="B38" s="682">
        <v>11</v>
      </c>
      <c r="C38" s="682">
        <v>7</v>
      </c>
      <c r="D38" s="679">
        <v>7</v>
      </c>
    </row>
    <row r="39" spans="1:9" ht="17.100000000000001" customHeight="1">
      <c r="A39" s="681" t="s">
        <v>560</v>
      </c>
      <c r="B39" s="682">
        <v>1</v>
      </c>
      <c r="C39" s="682">
        <v>2</v>
      </c>
      <c r="D39" s="679">
        <v>6</v>
      </c>
    </row>
    <row r="40" spans="1:9" ht="17.100000000000001" customHeight="1">
      <c r="A40" s="681" t="s">
        <v>561</v>
      </c>
      <c r="B40" s="682">
        <v>12</v>
      </c>
      <c r="C40" s="682">
        <v>9</v>
      </c>
      <c r="D40" s="679">
        <v>13</v>
      </c>
    </row>
    <row r="41" spans="1:9" ht="17.100000000000001" customHeight="1">
      <c r="A41" s="681" t="s">
        <v>615</v>
      </c>
      <c r="B41" s="682">
        <v>16</v>
      </c>
      <c r="C41" s="682">
        <v>13</v>
      </c>
      <c r="D41" s="679">
        <v>17</v>
      </c>
    </row>
    <row r="42" spans="1:9" ht="17.100000000000001" customHeight="1">
      <c r="A42" s="681" t="s">
        <v>562</v>
      </c>
      <c r="B42" s="682">
        <v>6</v>
      </c>
      <c r="C42" s="682">
        <v>9</v>
      </c>
      <c r="D42" s="679">
        <v>17</v>
      </c>
    </row>
    <row r="43" spans="1:9" ht="17.100000000000001" customHeight="1">
      <c r="A43" s="681" t="s">
        <v>46</v>
      </c>
      <c r="B43" s="682">
        <v>13</v>
      </c>
      <c r="C43" s="682">
        <v>12</v>
      </c>
      <c r="D43" s="679">
        <v>5</v>
      </c>
    </row>
    <row r="44" spans="1:9" ht="17.100000000000001" customHeight="1">
      <c r="A44" s="681" t="s">
        <v>867</v>
      </c>
      <c r="B44" s="682">
        <v>3</v>
      </c>
      <c r="C44" s="682">
        <v>6</v>
      </c>
      <c r="D44" s="679">
        <v>25</v>
      </c>
    </row>
    <row r="45" spans="1:9" ht="17.100000000000001" customHeight="1">
      <c r="A45" s="681" t="s">
        <v>563</v>
      </c>
      <c r="B45" s="682">
        <v>296</v>
      </c>
      <c r="C45" s="682">
        <v>736</v>
      </c>
      <c r="D45" s="679">
        <v>776</v>
      </c>
    </row>
    <row r="46" spans="1:9" ht="17.100000000000001" customHeight="1" thickBot="1">
      <c r="A46" s="683" t="s">
        <v>564</v>
      </c>
      <c r="B46" s="262">
        <v>0</v>
      </c>
      <c r="C46" s="262">
        <v>0</v>
      </c>
      <c r="D46" s="94">
        <v>0</v>
      </c>
    </row>
    <row r="47" spans="1:9" ht="17.100000000000001" customHeight="1">
      <c r="A47" s="483"/>
      <c r="B47" s="54"/>
      <c r="C47" s="54"/>
      <c r="D47" s="54"/>
    </row>
    <row r="48" spans="1:9" ht="17.100000000000001" customHeight="1">
      <c r="A48" s="481" t="s">
        <v>565</v>
      </c>
      <c r="B48" s="481"/>
    </row>
    <row r="49" spans="1:4" ht="17.100000000000001" customHeight="1">
      <c r="A49" s="849" t="s">
        <v>48</v>
      </c>
      <c r="B49" s="849"/>
    </row>
    <row r="50" spans="1:4" ht="17.100000000000001" customHeight="1">
      <c r="A50" s="708" t="s">
        <v>49</v>
      </c>
      <c r="B50" s="708"/>
    </row>
    <row r="51" spans="1:4" ht="17.100000000000001" customHeight="1">
      <c r="A51" s="84" t="s">
        <v>566</v>
      </c>
    </row>
    <row r="52" spans="1:4" ht="17.100000000000001" customHeight="1">
      <c r="A52" s="84" t="s">
        <v>567</v>
      </c>
    </row>
    <row r="53" spans="1:4" ht="17.100000000000001" customHeight="1" thickBot="1"/>
    <row r="54" spans="1:4" ht="17.100000000000001" customHeight="1">
      <c r="A54" s="842"/>
      <c r="B54" s="844">
        <v>2017</v>
      </c>
      <c r="C54" s="844">
        <v>2018</v>
      </c>
      <c r="D54" s="850">
        <v>2019</v>
      </c>
    </row>
    <row r="55" spans="1:4" ht="17.100000000000001" customHeight="1">
      <c r="A55" s="843"/>
      <c r="B55" s="715"/>
      <c r="C55" s="845"/>
      <c r="D55" s="851"/>
    </row>
    <row r="56" spans="1:4" ht="17.100000000000001" customHeight="1">
      <c r="A56" s="713" t="s">
        <v>758</v>
      </c>
      <c r="B56" s="839">
        <v>134</v>
      </c>
      <c r="C56" s="839">
        <v>206</v>
      </c>
      <c r="D56" s="840">
        <v>154</v>
      </c>
    </row>
    <row r="57" spans="1:4" ht="17.100000000000001" customHeight="1">
      <c r="A57" s="713"/>
      <c r="B57" s="828"/>
      <c r="C57" s="839"/>
      <c r="D57" s="840"/>
    </row>
    <row r="58" spans="1:4" ht="17.100000000000001" customHeight="1">
      <c r="A58" s="713"/>
      <c r="B58" s="828"/>
      <c r="C58" s="839"/>
      <c r="D58" s="840"/>
    </row>
    <row r="59" spans="1:4" ht="17.100000000000001" customHeight="1">
      <c r="A59" s="713" t="s">
        <v>759</v>
      </c>
      <c r="B59" s="839">
        <v>41</v>
      </c>
      <c r="C59" s="839">
        <v>76</v>
      </c>
      <c r="D59" s="840">
        <v>78</v>
      </c>
    </row>
    <row r="60" spans="1:4" ht="17.100000000000001" customHeight="1">
      <c r="A60" s="713"/>
      <c r="B60" s="828"/>
      <c r="C60" s="839"/>
      <c r="D60" s="840"/>
    </row>
    <row r="61" spans="1:4" ht="17.100000000000001" customHeight="1">
      <c r="A61" s="713" t="s">
        <v>760</v>
      </c>
      <c r="B61" s="839">
        <v>175</v>
      </c>
      <c r="C61" s="839">
        <v>282</v>
      </c>
      <c r="D61" s="840">
        <v>232</v>
      </c>
    </row>
    <row r="62" spans="1:4" ht="17.100000000000001" customHeight="1">
      <c r="A62" s="713"/>
      <c r="B62" s="828"/>
      <c r="C62" s="839"/>
      <c r="D62" s="840"/>
    </row>
    <row r="63" spans="1:4" ht="12.75">
      <c r="A63" s="713" t="s">
        <v>761</v>
      </c>
      <c r="B63" s="839">
        <v>274</v>
      </c>
      <c r="C63" s="839">
        <v>274</v>
      </c>
      <c r="D63" s="840">
        <v>274</v>
      </c>
    </row>
    <row r="64" spans="1:4" ht="17.100000000000001" customHeight="1">
      <c r="A64" s="841"/>
      <c r="B64" s="828"/>
      <c r="C64" s="839"/>
      <c r="D64" s="840"/>
    </row>
    <row r="65" spans="1:4" ht="12.75">
      <c r="A65" s="713" t="s">
        <v>762</v>
      </c>
      <c r="B65" s="839">
        <v>528</v>
      </c>
      <c r="C65" s="839">
        <v>528</v>
      </c>
      <c r="D65" s="840">
        <v>528</v>
      </c>
    </row>
    <row r="66" spans="1:4" ht="17.100000000000001" customHeight="1">
      <c r="A66" s="713"/>
      <c r="B66" s="828"/>
      <c r="C66" s="839"/>
      <c r="D66" s="840"/>
    </row>
    <row r="67" spans="1:4" ht="17.100000000000001" customHeight="1">
      <c r="A67" s="713" t="s">
        <v>763</v>
      </c>
      <c r="B67" s="839">
        <v>12</v>
      </c>
      <c r="C67" s="839">
        <v>12</v>
      </c>
      <c r="D67" s="840">
        <v>12</v>
      </c>
    </row>
    <row r="68" spans="1:4" ht="17.100000000000001" customHeight="1" thickBot="1">
      <c r="A68" s="852"/>
      <c r="B68" s="734"/>
      <c r="C68" s="853"/>
      <c r="D68" s="854"/>
    </row>
    <row r="70" spans="1:4" ht="17.100000000000001" customHeight="1">
      <c r="A70" s="707" t="s">
        <v>621</v>
      </c>
      <c r="B70" s="707"/>
      <c r="C70" s="707"/>
      <c r="D70" s="707"/>
    </row>
    <row r="72" spans="1:4" ht="17.100000000000001" customHeight="1" thickBot="1">
      <c r="A72" s="84" t="s">
        <v>618</v>
      </c>
    </row>
    <row r="73" spans="1:4" ht="17.100000000000001" customHeight="1">
      <c r="A73" s="669" t="s">
        <v>387</v>
      </c>
      <c r="B73" s="675">
        <v>2017</v>
      </c>
      <c r="C73" s="675">
        <v>2018</v>
      </c>
      <c r="D73" s="684">
        <v>2019</v>
      </c>
    </row>
    <row r="74" spans="1:4" ht="17.100000000000001" customHeight="1">
      <c r="A74" s="681" t="s">
        <v>388</v>
      </c>
      <c r="B74" s="553">
        <v>34</v>
      </c>
      <c r="C74" s="553">
        <v>32</v>
      </c>
      <c r="D74" s="554">
        <v>37</v>
      </c>
    </row>
    <row r="75" spans="1:4" ht="25.5">
      <c r="A75" s="681" t="s">
        <v>389</v>
      </c>
      <c r="B75" s="553">
        <v>38</v>
      </c>
      <c r="C75" s="553">
        <v>41</v>
      </c>
      <c r="D75" s="554">
        <v>49</v>
      </c>
    </row>
    <row r="76" spans="1:4" ht="25.5">
      <c r="A76" s="681" t="s">
        <v>390</v>
      </c>
      <c r="B76" s="553">
        <v>0</v>
      </c>
      <c r="C76" s="553">
        <v>3</v>
      </c>
      <c r="D76" s="554">
        <v>0</v>
      </c>
    </row>
    <row r="77" spans="1:4" ht="17.100000000000001" customHeight="1">
      <c r="A77" s="681" t="s">
        <v>391</v>
      </c>
      <c r="B77" s="553">
        <v>0</v>
      </c>
      <c r="C77" s="553">
        <v>2</v>
      </c>
      <c r="D77" s="554">
        <v>7</v>
      </c>
    </row>
    <row r="78" spans="1:4" ht="17.100000000000001" customHeight="1">
      <c r="A78" s="681" t="s">
        <v>392</v>
      </c>
      <c r="B78" s="553">
        <v>0</v>
      </c>
      <c r="C78" s="553">
        <v>0</v>
      </c>
      <c r="D78" s="554">
        <v>0</v>
      </c>
    </row>
    <row r="79" spans="1:4" s="257" customFormat="1" ht="17.100000000000001" customHeight="1">
      <c r="A79" s="221" t="s">
        <v>714</v>
      </c>
      <c r="B79" s="109">
        <v>2</v>
      </c>
      <c r="C79" s="109">
        <v>3</v>
      </c>
      <c r="D79" s="110">
        <v>1</v>
      </c>
    </row>
    <row r="80" spans="1:4" ht="17.100000000000001" customHeight="1">
      <c r="A80" s="681" t="s">
        <v>393</v>
      </c>
      <c r="B80" s="553">
        <v>35</v>
      </c>
      <c r="C80" s="553">
        <v>51</v>
      </c>
      <c r="D80" s="554">
        <v>47</v>
      </c>
    </row>
    <row r="81" spans="1:4" ht="17.100000000000001" customHeight="1">
      <c r="A81" s="681" t="s">
        <v>394</v>
      </c>
      <c r="B81" s="553">
        <v>0</v>
      </c>
      <c r="C81" s="553">
        <v>0</v>
      </c>
      <c r="D81" s="554">
        <v>0</v>
      </c>
    </row>
    <row r="82" spans="1:4" ht="25.5">
      <c r="A82" s="681" t="s">
        <v>577</v>
      </c>
      <c r="B82" s="553">
        <v>1</v>
      </c>
      <c r="C82" s="553">
        <v>0</v>
      </c>
      <c r="D82" s="554">
        <v>0</v>
      </c>
    </row>
    <row r="83" spans="1:4" ht="17.100000000000001" customHeight="1">
      <c r="A83" s="681" t="s">
        <v>578</v>
      </c>
      <c r="B83" s="553">
        <v>0</v>
      </c>
      <c r="C83" s="553">
        <v>0</v>
      </c>
      <c r="D83" s="554">
        <v>0</v>
      </c>
    </row>
    <row r="84" spans="1:4" ht="25.5">
      <c r="A84" s="681" t="s">
        <v>579</v>
      </c>
      <c r="B84" s="553">
        <v>0</v>
      </c>
      <c r="C84" s="553">
        <v>0</v>
      </c>
      <c r="D84" s="554">
        <v>0</v>
      </c>
    </row>
    <row r="85" spans="1:4" ht="17.100000000000001" customHeight="1">
      <c r="A85" s="681" t="s">
        <v>395</v>
      </c>
      <c r="B85" s="553">
        <v>215</v>
      </c>
      <c r="C85" s="553">
        <v>196</v>
      </c>
      <c r="D85" s="554">
        <v>246</v>
      </c>
    </row>
    <row r="86" spans="1:4" ht="17.100000000000001" customHeight="1">
      <c r="A86" s="681" t="s">
        <v>396</v>
      </c>
      <c r="B86" s="553">
        <v>17</v>
      </c>
      <c r="C86" s="553">
        <v>102</v>
      </c>
      <c r="D86" s="554">
        <v>169</v>
      </c>
    </row>
    <row r="87" spans="1:4" ht="25.5">
      <c r="A87" s="681" t="s">
        <v>397</v>
      </c>
      <c r="B87" s="553">
        <v>0</v>
      </c>
      <c r="C87" s="553">
        <v>1</v>
      </c>
      <c r="D87" s="554">
        <v>0</v>
      </c>
    </row>
    <row r="88" spans="1:4" ht="63.75">
      <c r="A88" s="681" t="s">
        <v>398</v>
      </c>
      <c r="B88" s="553">
        <v>714</v>
      </c>
      <c r="C88" s="553">
        <v>1440</v>
      </c>
      <c r="D88" s="554">
        <v>1423</v>
      </c>
    </row>
    <row r="89" spans="1:4" ht="17.100000000000001" customHeight="1">
      <c r="A89" s="681" t="s">
        <v>399</v>
      </c>
      <c r="B89" s="553">
        <v>0</v>
      </c>
      <c r="C89" s="553">
        <v>2</v>
      </c>
      <c r="D89" s="554">
        <v>2</v>
      </c>
    </row>
    <row r="90" spans="1:4" ht="25.5">
      <c r="A90" s="681" t="s">
        <v>400</v>
      </c>
      <c r="B90" s="553">
        <v>10</v>
      </c>
      <c r="C90" s="553">
        <v>2</v>
      </c>
      <c r="D90" s="554">
        <v>3</v>
      </c>
    </row>
    <row r="91" spans="1:4" ht="25.5">
      <c r="A91" s="681" t="s">
        <v>401</v>
      </c>
      <c r="B91" s="553">
        <v>2</v>
      </c>
      <c r="C91" s="553">
        <v>1</v>
      </c>
      <c r="D91" s="554">
        <v>0</v>
      </c>
    </row>
    <row r="92" spans="1:4" ht="25.5">
      <c r="A92" s="681" t="s">
        <v>402</v>
      </c>
      <c r="B92" s="553">
        <v>63</v>
      </c>
      <c r="C92" s="553">
        <v>52</v>
      </c>
      <c r="D92" s="554">
        <v>52</v>
      </c>
    </row>
    <row r="93" spans="1:4" ht="17.100000000000001" customHeight="1">
      <c r="A93" s="681" t="s">
        <v>403</v>
      </c>
      <c r="B93" s="553">
        <v>48</v>
      </c>
      <c r="C93" s="553">
        <v>8</v>
      </c>
      <c r="D93" s="554">
        <v>19</v>
      </c>
    </row>
    <row r="94" spans="1:4" ht="17.100000000000001" customHeight="1">
      <c r="A94" s="681" t="s">
        <v>404</v>
      </c>
      <c r="B94" s="553">
        <v>8</v>
      </c>
      <c r="C94" s="553">
        <v>1</v>
      </c>
      <c r="D94" s="554">
        <v>2</v>
      </c>
    </row>
    <row r="95" spans="1:4" ht="17.100000000000001" customHeight="1">
      <c r="A95" s="681" t="s">
        <v>405</v>
      </c>
      <c r="B95" s="553">
        <v>137</v>
      </c>
      <c r="C95" s="553">
        <v>132</v>
      </c>
      <c r="D95" s="554">
        <v>111</v>
      </c>
    </row>
    <row r="96" spans="1:4" ht="17.100000000000001" customHeight="1">
      <c r="A96" s="681" t="s">
        <v>406</v>
      </c>
      <c r="B96" s="553">
        <v>791</v>
      </c>
      <c r="C96" s="553">
        <v>570</v>
      </c>
      <c r="D96" s="554">
        <v>578</v>
      </c>
    </row>
    <row r="97" spans="1:6" ht="17.100000000000001" customHeight="1">
      <c r="A97" s="681" t="s">
        <v>407</v>
      </c>
      <c r="B97" s="553">
        <v>0</v>
      </c>
      <c r="C97" s="553">
        <v>0</v>
      </c>
      <c r="D97" s="554">
        <v>0</v>
      </c>
    </row>
    <row r="98" spans="1:6" ht="17.100000000000001" customHeight="1">
      <c r="A98" s="681" t="s">
        <v>408</v>
      </c>
      <c r="B98" s="553">
        <v>7</v>
      </c>
      <c r="C98" s="553">
        <v>1</v>
      </c>
      <c r="D98" s="554">
        <v>5</v>
      </c>
    </row>
    <row r="99" spans="1:6" ht="17.100000000000001" customHeight="1" thickBot="1">
      <c r="A99" s="683" t="s">
        <v>409</v>
      </c>
      <c r="B99" s="106">
        <v>0</v>
      </c>
      <c r="C99" s="106">
        <v>0</v>
      </c>
      <c r="D99" s="107">
        <v>2</v>
      </c>
    </row>
    <row r="101" spans="1:6" ht="17.100000000000001" customHeight="1" thickBot="1">
      <c r="A101" s="673" t="s">
        <v>619</v>
      </c>
      <c r="B101" s="673"/>
      <c r="C101" s="673"/>
      <c r="D101" s="673"/>
      <c r="E101" s="673"/>
      <c r="F101" s="673"/>
    </row>
    <row r="102" spans="1:6" ht="17.100000000000001" customHeight="1">
      <c r="A102" s="669" t="s">
        <v>387</v>
      </c>
      <c r="B102" s="670">
        <v>2017</v>
      </c>
      <c r="C102" s="670">
        <v>2018</v>
      </c>
      <c r="D102" s="671">
        <v>2019</v>
      </c>
    </row>
    <row r="103" spans="1:6" ht="17.100000000000001" customHeight="1">
      <c r="A103" s="681" t="s">
        <v>417</v>
      </c>
      <c r="B103" s="97">
        <v>0</v>
      </c>
      <c r="C103" s="97">
        <v>0</v>
      </c>
      <c r="D103" s="98">
        <v>0</v>
      </c>
    </row>
    <row r="104" spans="1:6" ht="17.100000000000001" customHeight="1">
      <c r="A104" s="681" t="s">
        <v>418</v>
      </c>
      <c r="B104" s="97">
        <v>543</v>
      </c>
      <c r="C104" s="97">
        <v>562</v>
      </c>
      <c r="D104" s="98">
        <v>557</v>
      </c>
    </row>
    <row r="105" spans="1:6" ht="17.100000000000001" customHeight="1">
      <c r="A105" s="681" t="s">
        <v>419</v>
      </c>
      <c r="B105" s="97">
        <v>0</v>
      </c>
      <c r="C105" s="97">
        <v>1</v>
      </c>
      <c r="D105" s="98">
        <v>1</v>
      </c>
    </row>
    <row r="106" spans="1:6" ht="17.100000000000001" customHeight="1">
      <c r="A106" s="681" t="s">
        <v>420</v>
      </c>
      <c r="B106" s="97">
        <v>1256</v>
      </c>
      <c r="C106" s="97">
        <v>1382</v>
      </c>
      <c r="D106" s="98">
        <v>1385</v>
      </c>
    </row>
    <row r="107" spans="1:6" ht="17.100000000000001" customHeight="1" thickBot="1">
      <c r="A107" s="683" t="s">
        <v>421</v>
      </c>
      <c r="B107" s="157">
        <v>6</v>
      </c>
      <c r="C107" s="157">
        <v>4</v>
      </c>
      <c r="D107" s="158">
        <v>1</v>
      </c>
    </row>
    <row r="108" spans="1:6" ht="17.100000000000001" customHeight="1">
      <c r="E108" s="486"/>
    </row>
    <row r="109" spans="1:6" ht="17.100000000000001" customHeight="1" thickBot="1">
      <c r="A109" s="708" t="s">
        <v>620</v>
      </c>
      <c r="B109" s="708"/>
      <c r="C109" s="708"/>
      <c r="D109" s="708"/>
      <c r="E109" s="486"/>
    </row>
    <row r="110" spans="1:6" ht="25.5">
      <c r="A110" s="669" t="s">
        <v>429</v>
      </c>
      <c r="B110" s="670">
        <v>2017</v>
      </c>
      <c r="C110" s="670">
        <v>2018</v>
      </c>
      <c r="D110" s="671">
        <v>2019</v>
      </c>
    </row>
    <row r="111" spans="1:6" ht="17.100000000000001" customHeight="1">
      <c r="A111" s="681" t="s">
        <v>430</v>
      </c>
      <c r="B111" s="97">
        <v>96</v>
      </c>
      <c r="C111" s="97">
        <v>134</v>
      </c>
      <c r="D111" s="98">
        <v>128</v>
      </c>
    </row>
    <row r="112" spans="1:6" ht="17.100000000000001" customHeight="1">
      <c r="A112" s="681" t="s">
        <v>431</v>
      </c>
      <c r="B112" s="97">
        <v>70</v>
      </c>
      <c r="C112" s="97">
        <v>86</v>
      </c>
      <c r="D112" s="98">
        <v>116</v>
      </c>
    </row>
    <row r="113" spans="1:5" ht="17.100000000000001" customHeight="1">
      <c r="A113" s="681" t="s">
        <v>432</v>
      </c>
      <c r="B113" s="97">
        <v>85</v>
      </c>
      <c r="C113" s="97">
        <v>69</v>
      </c>
      <c r="D113" s="98">
        <v>47</v>
      </c>
    </row>
    <row r="114" spans="1:5" ht="17.100000000000001" customHeight="1">
      <c r="A114" s="681" t="s">
        <v>433</v>
      </c>
      <c r="B114" s="97">
        <v>24</v>
      </c>
      <c r="C114" s="97">
        <v>13</v>
      </c>
      <c r="D114" s="98">
        <v>41</v>
      </c>
    </row>
    <row r="115" spans="1:5" ht="17.100000000000001" customHeight="1">
      <c r="A115" s="681" t="s">
        <v>434</v>
      </c>
      <c r="B115" s="97">
        <v>67</v>
      </c>
      <c r="C115" s="97">
        <v>76</v>
      </c>
      <c r="D115" s="98">
        <v>52</v>
      </c>
    </row>
    <row r="116" spans="1:5" ht="17.100000000000001" customHeight="1">
      <c r="A116" s="681" t="s">
        <v>435</v>
      </c>
      <c r="B116" s="97">
        <v>1</v>
      </c>
      <c r="C116" s="97">
        <v>14</v>
      </c>
      <c r="D116" s="98">
        <v>6</v>
      </c>
    </row>
    <row r="117" spans="1:5" ht="17.100000000000001" customHeight="1" thickBot="1">
      <c r="A117" s="683" t="s">
        <v>436</v>
      </c>
      <c r="B117" s="157">
        <v>1326</v>
      </c>
      <c r="C117" s="157">
        <v>1536</v>
      </c>
      <c r="D117" s="158">
        <v>1488</v>
      </c>
    </row>
    <row r="118" spans="1:5" ht="17.100000000000001" customHeight="1" thickBot="1">
      <c r="E118" s="486"/>
    </row>
    <row r="119" spans="1:5" ht="17.100000000000001" customHeight="1">
      <c r="A119" s="669" t="s">
        <v>746</v>
      </c>
      <c r="B119" s="670">
        <v>2017</v>
      </c>
      <c r="C119" s="670">
        <v>2018</v>
      </c>
      <c r="D119" s="671">
        <v>2019</v>
      </c>
    </row>
    <row r="120" spans="1:5" ht="17.100000000000001" customHeight="1">
      <c r="A120" s="681" t="s">
        <v>437</v>
      </c>
      <c r="B120" s="97">
        <v>1</v>
      </c>
      <c r="C120" s="97">
        <v>0</v>
      </c>
      <c r="D120" s="98">
        <v>0</v>
      </c>
    </row>
    <row r="121" spans="1:5" ht="17.100000000000001" customHeight="1">
      <c r="A121" s="681" t="s">
        <v>438</v>
      </c>
      <c r="B121" s="97">
        <v>0</v>
      </c>
      <c r="C121" s="97">
        <v>7</v>
      </c>
      <c r="D121" s="98">
        <v>1</v>
      </c>
    </row>
    <row r="122" spans="1:5" ht="17.100000000000001" customHeight="1">
      <c r="A122" s="681" t="s">
        <v>439</v>
      </c>
      <c r="B122" s="97">
        <v>0</v>
      </c>
      <c r="C122" s="97">
        <v>6</v>
      </c>
      <c r="D122" s="98">
        <v>4</v>
      </c>
    </row>
    <row r="123" spans="1:5" ht="17.100000000000001" customHeight="1">
      <c r="A123" s="681" t="s">
        <v>440</v>
      </c>
      <c r="B123" s="97">
        <v>7</v>
      </c>
      <c r="C123" s="97">
        <v>10</v>
      </c>
      <c r="D123" s="98">
        <v>13</v>
      </c>
    </row>
    <row r="124" spans="1:5" ht="17.100000000000001" customHeight="1">
      <c r="A124" s="681" t="s">
        <v>441</v>
      </c>
      <c r="B124" s="97">
        <v>100</v>
      </c>
      <c r="C124" s="97">
        <v>91</v>
      </c>
      <c r="D124" s="98">
        <v>121</v>
      </c>
    </row>
    <row r="125" spans="1:5" ht="17.100000000000001" customHeight="1">
      <c r="A125" s="681" t="s">
        <v>442</v>
      </c>
      <c r="B125" s="97">
        <v>46</v>
      </c>
      <c r="C125" s="97">
        <v>6</v>
      </c>
      <c r="D125" s="98">
        <v>135</v>
      </c>
    </row>
    <row r="126" spans="1:5" ht="17.100000000000001" customHeight="1">
      <c r="A126" s="681" t="s">
        <v>770</v>
      </c>
      <c r="B126" s="97">
        <v>21</v>
      </c>
      <c r="C126" s="97">
        <v>27</v>
      </c>
      <c r="D126" s="98">
        <v>23</v>
      </c>
    </row>
    <row r="127" spans="1:5" ht="17.100000000000001" customHeight="1">
      <c r="A127" s="681" t="s">
        <v>923</v>
      </c>
      <c r="B127" s="97">
        <v>0</v>
      </c>
      <c r="C127" s="97">
        <v>7</v>
      </c>
      <c r="D127" s="98">
        <v>11</v>
      </c>
    </row>
    <row r="128" spans="1:5" ht="17.100000000000001" customHeight="1" thickBot="1">
      <c r="A128" s="683" t="s">
        <v>443</v>
      </c>
      <c r="B128" s="157">
        <v>162100</v>
      </c>
      <c r="C128" s="157">
        <v>292870</v>
      </c>
      <c r="D128" s="158">
        <v>203350</v>
      </c>
    </row>
    <row r="130" spans="1:5" s="258" customFormat="1" ht="17.100000000000001" customHeight="1">
      <c r="A130" s="258" t="s">
        <v>617</v>
      </c>
    </row>
    <row r="131" spans="1:5" ht="17.100000000000001" customHeight="1" thickBot="1"/>
    <row r="132" spans="1:5" ht="17.100000000000001" customHeight="1">
      <c r="A132" s="144" t="s">
        <v>505</v>
      </c>
      <c r="B132" s="675">
        <v>2017</v>
      </c>
      <c r="C132" s="675">
        <v>2018</v>
      </c>
      <c r="D132" s="684">
        <v>2019</v>
      </c>
    </row>
    <row r="133" spans="1:5" ht="25.5">
      <c r="A133" s="681" t="s">
        <v>506</v>
      </c>
      <c r="B133" s="479">
        <v>320</v>
      </c>
      <c r="C133" s="479">
        <v>329</v>
      </c>
      <c r="D133" s="7">
        <v>292</v>
      </c>
    </row>
    <row r="134" spans="1:5" ht="17.100000000000001" customHeight="1">
      <c r="A134" s="681" t="s">
        <v>507</v>
      </c>
      <c r="B134" s="479">
        <v>48</v>
      </c>
      <c r="C134" s="479">
        <v>41</v>
      </c>
      <c r="D134" s="7">
        <v>47</v>
      </c>
    </row>
    <row r="135" spans="1:5" ht="17.100000000000001" customHeight="1">
      <c r="A135" s="681" t="s">
        <v>508</v>
      </c>
      <c r="B135" s="479">
        <v>23</v>
      </c>
      <c r="C135" s="479">
        <v>38</v>
      </c>
      <c r="D135" s="7">
        <v>10</v>
      </c>
    </row>
    <row r="136" spans="1:5" ht="17.100000000000001" customHeight="1">
      <c r="A136" s="681" t="s">
        <v>509</v>
      </c>
      <c r="B136" s="479">
        <v>73</v>
      </c>
      <c r="C136" s="479">
        <v>77</v>
      </c>
      <c r="D136" s="7">
        <v>71</v>
      </c>
    </row>
    <row r="137" spans="1:5" ht="17.100000000000001" customHeight="1">
      <c r="A137" s="681" t="s">
        <v>510</v>
      </c>
      <c r="B137" s="479">
        <v>35</v>
      </c>
      <c r="C137" s="479">
        <v>29</v>
      </c>
      <c r="D137" s="7">
        <v>28</v>
      </c>
    </row>
    <row r="138" spans="1:5" ht="17.100000000000001" customHeight="1">
      <c r="A138" s="681" t="s">
        <v>511</v>
      </c>
      <c r="B138" s="479">
        <v>27</v>
      </c>
      <c r="C138" s="479">
        <v>21</v>
      </c>
      <c r="D138" s="7">
        <v>29</v>
      </c>
    </row>
    <row r="139" spans="1:5" ht="25.5">
      <c r="A139" s="668" t="s">
        <v>512</v>
      </c>
      <c r="B139" s="479">
        <v>26</v>
      </c>
      <c r="C139" s="479">
        <v>46</v>
      </c>
      <c r="D139" s="7">
        <v>25</v>
      </c>
    </row>
    <row r="140" spans="1:5" ht="17.100000000000001" customHeight="1">
      <c r="A140" s="681" t="s">
        <v>513</v>
      </c>
      <c r="B140" s="479">
        <v>1</v>
      </c>
      <c r="C140" s="479">
        <v>2</v>
      </c>
      <c r="D140" s="7">
        <v>1</v>
      </c>
    </row>
    <row r="141" spans="1:5" ht="17.100000000000001" customHeight="1" thickBot="1">
      <c r="A141" s="683" t="s">
        <v>514</v>
      </c>
      <c r="B141" s="8">
        <v>212</v>
      </c>
      <c r="C141" s="8">
        <v>201</v>
      </c>
      <c r="D141" s="9">
        <v>176</v>
      </c>
    </row>
    <row r="142" spans="1:5" ht="17.100000000000001" customHeight="1">
      <c r="A142" s="112"/>
      <c r="B142" s="482"/>
      <c r="C142" s="481"/>
      <c r="D142" s="483"/>
      <c r="E142" s="481"/>
    </row>
    <row r="143" spans="1:5" ht="17.100000000000001" customHeight="1" thickBot="1"/>
    <row r="144" spans="1:5" ht="17.100000000000001" customHeight="1">
      <c r="A144" s="685" t="s">
        <v>515</v>
      </c>
      <c r="B144" s="675">
        <v>2017</v>
      </c>
      <c r="C144" s="675">
        <v>2018</v>
      </c>
      <c r="D144" s="684">
        <v>2019</v>
      </c>
    </row>
    <row r="145" spans="1:4" ht="17.100000000000001" customHeight="1">
      <c r="A145" s="681" t="s">
        <v>516</v>
      </c>
      <c r="B145" s="479">
        <v>49</v>
      </c>
      <c r="C145" s="479">
        <v>59</v>
      </c>
      <c r="D145" s="7">
        <v>57</v>
      </c>
    </row>
    <row r="146" spans="1:4" ht="17.100000000000001" customHeight="1" thickBot="1">
      <c r="A146" s="683" t="s">
        <v>517</v>
      </c>
      <c r="B146" s="8">
        <v>54</v>
      </c>
      <c r="C146" s="8">
        <v>55</v>
      </c>
      <c r="D146" s="9">
        <v>58</v>
      </c>
    </row>
    <row r="147" spans="1:4" ht="17.100000000000001" customHeight="1" thickBot="1"/>
    <row r="148" spans="1:4" ht="17.100000000000001" customHeight="1">
      <c r="A148" s="685" t="s">
        <v>518</v>
      </c>
      <c r="B148" s="675">
        <v>2017</v>
      </c>
      <c r="C148" s="675">
        <v>2018</v>
      </c>
      <c r="D148" s="684">
        <v>2019</v>
      </c>
    </row>
    <row r="149" spans="1:4" ht="17.100000000000001" customHeight="1" thickBot="1">
      <c r="A149" s="683" t="s">
        <v>519</v>
      </c>
      <c r="B149" s="8">
        <v>2</v>
      </c>
      <c r="C149" s="8">
        <v>10</v>
      </c>
      <c r="D149" s="9">
        <v>4</v>
      </c>
    </row>
    <row r="150" spans="1:4" ht="17.100000000000001" customHeight="1" thickBot="1"/>
    <row r="151" spans="1:4" ht="25.5">
      <c r="A151" s="685" t="s">
        <v>520</v>
      </c>
      <c r="B151" s="675">
        <v>2017</v>
      </c>
      <c r="C151" s="675">
        <v>2018</v>
      </c>
      <c r="D151" s="684">
        <v>2019</v>
      </c>
    </row>
    <row r="152" spans="1:4" ht="17.100000000000001" customHeight="1" thickBot="1">
      <c r="A152" s="683" t="s">
        <v>521</v>
      </c>
      <c r="B152" s="8">
        <v>167</v>
      </c>
      <c r="C152" s="8">
        <v>158</v>
      </c>
      <c r="D152" s="9">
        <v>148</v>
      </c>
    </row>
    <row r="153" spans="1:4" ht="17.100000000000001" customHeight="1" thickBot="1"/>
    <row r="154" spans="1:4" ht="17.100000000000001" customHeight="1">
      <c r="A154" s="669" t="s">
        <v>529</v>
      </c>
      <c r="B154" s="675">
        <v>2017</v>
      </c>
      <c r="C154" s="675">
        <v>2018</v>
      </c>
      <c r="D154" s="684">
        <v>2019</v>
      </c>
    </row>
    <row r="155" spans="1:4" ht="25.5">
      <c r="A155" s="681" t="s">
        <v>530</v>
      </c>
      <c r="B155" s="479">
        <v>16</v>
      </c>
      <c r="C155" s="479">
        <v>25</v>
      </c>
      <c r="D155" s="7">
        <v>28</v>
      </c>
    </row>
    <row r="156" spans="1:4" ht="17.100000000000001" customHeight="1" thickBot="1">
      <c r="A156" s="683" t="s">
        <v>531</v>
      </c>
      <c r="B156" s="8">
        <v>19</v>
      </c>
      <c r="C156" s="8">
        <v>29</v>
      </c>
      <c r="D156" s="9">
        <v>53</v>
      </c>
    </row>
    <row r="157" spans="1:4" ht="17.100000000000001" customHeight="1" thickBot="1"/>
    <row r="158" spans="1:4" ht="17.100000000000001" customHeight="1">
      <c r="A158" s="685" t="s">
        <v>532</v>
      </c>
      <c r="B158" s="675">
        <v>2017</v>
      </c>
      <c r="C158" s="675">
        <v>2018</v>
      </c>
      <c r="D158" s="684">
        <v>2019</v>
      </c>
    </row>
    <row r="159" spans="1:4" ht="17.100000000000001" customHeight="1">
      <c r="A159" s="681" t="s">
        <v>533</v>
      </c>
      <c r="B159" s="479">
        <v>10</v>
      </c>
      <c r="C159" s="479">
        <v>12</v>
      </c>
      <c r="D159" s="7">
        <v>3</v>
      </c>
    </row>
    <row r="160" spans="1:4" ht="17.100000000000001" customHeight="1">
      <c r="A160" s="681" t="s">
        <v>543</v>
      </c>
      <c r="B160" s="479">
        <v>1</v>
      </c>
      <c r="C160" s="479">
        <v>4</v>
      </c>
      <c r="D160" s="7">
        <v>2</v>
      </c>
    </row>
    <row r="161" spans="1:4" ht="17.100000000000001" customHeight="1" thickBot="1">
      <c r="A161" s="683" t="s">
        <v>544</v>
      </c>
      <c r="B161" s="8">
        <v>9</v>
      </c>
      <c r="C161" s="8">
        <v>4</v>
      </c>
      <c r="D161" s="9">
        <v>0</v>
      </c>
    </row>
  </sheetData>
  <mergeCells count="39">
    <mergeCell ref="A59:A60"/>
    <mergeCell ref="B56:B58"/>
    <mergeCell ref="A61:A62"/>
    <mergeCell ref="A70:D70"/>
    <mergeCell ref="B65:B66"/>
    <mergeCell ref="B67:B68"/>
    <mergeCell ref="A67:A68"/>
    <mergeCell ref="A65:A66"/>
    <mergeCell ref="C67:C68"/>
    <mergeCell ref="D67:D68"/>
    <mergeCell ref="A54:A55"/>
    <mergeCell ref="B54:B55"/>
    <mergeCell ref="C54:C55"/>
    <mergeCell ref="A1:E1"/>
    <mergeCell ref="A14:A15"/>
    <mergeCell ref="B14:B15"/>
    <mergeCell ref="C14:C15"/>
    <mergeCell ref="D14:D15"/>
    <mergeCell ref="A26:A27"/>
    <mergeCell ref="A29:A30"/>
    <mergeCell ref="A49:B49"/>
    <mergeCell ref="A50:B50"/>
    <mergeCell ref="D54:D55"/>
    <mergeCell ref="A109:D109"/>
    <mergeCell ref="B59:B60"/>
    <mergeCell ref="B61:B62"/>
    <mergeCell ref="A56:A58"/>
    <mergeCell ref="C63:C64"/>
    <mergeCell ref="C65:C66"/>
    <mergeCell ref="D56:D58"/>
    <mergeCell ref="D59:D60"/>
    <mergeCell ref="D61:D62"/>
    <mergeCell ref="D63:D64"/>
    <mergeCell ref="D65:D66"/>
    <mergeCell ref="A63:A64"/>
    <mergeCell ref="C56:C58"/>
    <mergeCell ref="C59:C60"/>
    <mergeCell ref="C61:C62"/>
    <mergeCell ref="B63:B64"/>
  </mergeCells>
  <phoneticPr fontId="0" type="noConversion"/>
  <pageMargins left="0.70866141732283472" right="0.70866141732283472" top="0.39370078740157483" bottom="0.39370078740157483" header="0.31496062992125984" footer="0.31496062992125984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opLeftCell="A40" workbookViewId="0">
      <selection activeCell="L9" sqref="L9"/>
    </sheetView>
  </sheetViews>
  <sheetFormatPr defaultColWidth="9.140625" defaultRowHeight="12.75"/>
  <cols>
    <col min="1" max="1" width="44" style="4" customWidth="1"/>
    <col min="2" max="2" width="10.5703125" style="4" customWidth="1"/>
    <col min="3" max="3" width="11.7109375" style="4" customWidth="1"/>
    <col min="4" max="4" width="11.5703125" style="4" customWidth="1"/>
    <col min="5" max="5" width="11.7109375" style="4" customWidth="1"/>
    <col min="6" max="6" width="12.5703125" style="3" customWidth="1"/>
    <col min="7" max="7" width="10.7109375" style="4" customWidth="1"/>
    <col min="8" max="8" width="11.85546875" style="4" customWidth="1"/>
    <col min="9" max="9" width="12.140625" style="4" customWidth="1"/>
    <col min="10" max="16384" width="9.140625" style="4"/>
  </cols>
  <sheetData>
    <row r="1" spans="1:8">
      <c r="A1" s="217" t="s">
        <v>628</v>
      </c>
      <c r="B1" s="217"/>
      <c r="C1" s="217"/>
      <c r="D1" s="217"/>
      <c r="E1" s="217"/>
      <c r="F1" s="113"/>
    </row>
    <row r="3" spans="1:8">
      <c r="A3" s="219" t="s">
        <v>622</v>
      </c>
      <c r="B3" s="219"/>
      <c r="C3" s="219"/>
      <c r="D3" s="219"/>
      <c r="F3" s="4"/>
    </row>
    <row r="4" spans="1:8" ht="13.5" thickBot="1">
      <c r="F4" s="4"/>
      <c r="H4" s="114"/>
    </row>
    <row r="5" spans="1:8" ht="17.100000000000001" customHeight="1">
      <c r="A5" s="867" t="s">
        <v>659</v>
      </c>
      <c r="B5" s="868"/>
      <c r="C5" s="868"/>
      <c r="D5" s="868"/>
      <c r="E5" s="383">
        <v>2017</v>
      </c>
      <c r="F5" s="383">
        <v>2018</v>
      </c>
      <c r="G5" s="384">
        <v>2019</v>
      </c>
    </row>
    <row r="6" spans="1:8" ht="17.100000000000001" customHeight="1">
      <c r="A6" s="858" t="s">
        <v>660</v>
      </c>
      <c r="B6" s="859"/>
      <c r="C6" s="859"/>
      <c r="D6" s="859"/>
      <c r="E6" s="211">
        <v>421</v>
      </c>
      <c r="F6" s="211">
        <v>383</v>
      </c>
      <c r="G6" s="153">
        <v>367</v>
      </c>
    </row>
    <row r="7" spans="1:8" ht="17.100000000000001" customHeight="1">
      <c r="A7" s="858" t="s">
        <v>300</v>
      </c>
      <c r="B7" s="859"/>
      <c r="C7" s="859"/>
      <c r="D7" s="859"/>
      <c r="E7" s="212">
        <v>2664</v>
      </c>
      <c r="F7" s="212">
        <v>2626</v>
      </c>
      <c r="G7" s="145">
        <v>2013</v>
      </c>
    </row>
    <row r="8" spans="1:8" ht="17.100000000000001" customHeight="1">
      <c r="A8" s="858" t="s">
        <v>661</v>
      </c>
      <c r="B8" s="859"/>
      <c r="C8" s="859"/>
      <c r="D8" s="859"/>
      <c r="E8" s="211">
        <v>47</v>
      </c>
      <c r="F8" s="211">
        <v>51</v>
      </c>
      <c r="G8" s="153">
        <v>44</v>
      </c>
    </row>
    <row r="9" spans="1:8" ht="17.100000000000001" customHeight="1">
      <c r="A9" s="873" t="s">
        <v>662</v>
      </c>
      <c r="B9" s="874"/>
      <c r="C9" s="874"/>
      <c r="D9" s="874"/>
      <c r="E9" s="211">
        <v>41</v>
      </c>
      <c r="F9" s="211">
        <v>28</v>
      </c>
      <c r="G9" s="153">
        <v>29</v>
      </c>
    </row>
    <row r="10" spans="1:8" ht="17.100000000000001" customHeight="1" thickBot="1">
      <c r="A10" s="862" t="s">
        <v>663</v>
      </c>
      <c r="B10" s="863"/>
      <c r="C10" s="863"/>
      <c r="D10" s="863"/>
      <c r="E10" s="213">
        <v>483</v>
      </c>
      <c r="F10" s="213">
        <v>489</v>
      </c>
      <c r="G10" s="154">
        <v>386</v>
      </c>
    </row>
    <row r="11" spans="1:8" ht="15.75" customHeight="1" thickBot="1">
      <c r="E11" s="108"/>
      <c r="F11" s="115"/>
      <c r="G11" s="108"/>
    </row>
    <row r="12" spans="1:8" ht="17.100000000000001" customHeight="1">
      <c r="A12" s="867" t="s">
        <v>664</v>
      </c>
      <c r="B12" s="868"/>
      <c r="C12" s="868"/>
      <c r="D12" s="868"/>
      <c r="E12" s="383">
        <v>2017</v>
      </c>
      <c r="F12" s="383">
        <v>2018</v>
      </c>
      <c r="G12" s="384">
        <v>2019</v>
      </c>
    </row>
    <row r="13" spans="1:8" ht="17.100000000000001" customHeight="1">
      <c r="A13" s="858" t="s">
        <v>665</v>
      </c>
      <c r="B13" s="859"/>
      <c r="C13" s="859"/>
      <c r="D13" s="859"/>
      <c r="E13" s="212">
        <v>23</v>
      </c>
      <c r="F13" s="212">
        <v>28</v>
      </c>
      <c r="G13" s="145">
        <v>11</v>
      </c>
    </row>
    <row r="14" spans="1:8" ht="17.100000000000001" customHeight="1">
      <c r="A14" s="858" t="s">
        <v>666</v>
      </c>
      <c r="B14" s="859"/>
      <c r="C14" s="859"/>
      <c r="D14" s="859"/>
      <c r="E14" s="212">
        <v>19</v>
      </c>
      <c r="F14" s="212">
        <v>26</v>
      </c>
      <c r="G14" s="145">
        <v>33</v>
      </c>
    </row>
    <row r="15" spans="1:8" ht="17.100000000000001" customHeight="1">
      <c r="A15" s="858" t="s">
        <v>812</v>
      </c>
      <c r="B15" s="859"/>
      <c r="C15" s="859"/>
      <c r="D15" s="859"/>
      <c r="E15" s="212">
        <v>8</v>
      </c>
      <c r="F15" s="212">
        <v>7</v>
      </c>
      <c r="G15" s="145">
        <v>1</v>
      </c>
    </row>
    <row r="16" spans="1:8" ht="17.100000000000001" customHeight="1">
      <c r="A16" s="869" t="s">
        <v>667</v>
      </c>
      <c r="B16" s="870"/>
      <c r="C16" s="870"/>
      <c r="D16" s="870"/>
      <c r="E16" s="212">
        <v>14</v>
      </c>
      <c r="F16" s="212">
        <v>13</v>
      </c>
      <c r="G16" s="145">
        <v>16</v>
      </c>
    </row>
    <row r="17" spans="1:9" ht="17.100000000000001" customHeight="1">
      <c r="A17" s="858" t="s">
        <v>668</v>
      </c>
      <c r="B17" s="859"/>
      <c r="C17" s="859"/>
      <c r="D17" s="859"/>
      <c r="E17" s="212">
        <v>47</v>
      </c>
      <c r="F17" s="212">
        <v>49</v>
      </c>
      <c r="G17" s="145">
        <v>51</v>
      </c>
    </row>
    <row r="18" spans="1:9" ht="17.100000000000001" customHeight="1" thickBot="1">
      <c r="A18" s="862" t="s">
        <v>669</v>
      </c>
      <c r="B18" s="863"/>
      <c r="C18" s="863"/>
      <c r="D18" s="863"/>
      <c r="E18" s="214">
        <v>1400</v>
      </c>
      <c r="F18" s="214">
        <v>1120</v>
      </c>
      <c r="G18" s="146">
        <v>1376</v>
      </c>
    </row>
    <row r="19" spans="1:9" ht="15.75" customHeight="1" thickBot="1">
      <c r="E19" s="125"/>
      <c r="F19" s="125"/>
      <c r="G19" s="125"/>
      <c r="H19" s="56"/>
      <c r="I19" s="19"/>
    </row>
    <row r="20" spans="1:9" ht="18" customHeight="1">
      <c r="A20" s="718" t="s">
        <v>301</v>
      </c>
      <c r="B20" s="871"/>
      <c r="C20" s="871"/>
      <c r="D20" s="871"/>
      <c r="E20" s="701" t="s">
        <v>570</v>
      </c>
      <c r="F20" s="702"/>
      <c r="G20" s="857"/>
      <c r="H20" s="224"/>
      <c r="I20" s="218"/>
    </row>
    <row r="21" spans="1:9" ht="14.25" customHeight="1">
      <c r="A21" s="719"/>
      <c r="B21" s="872"/>
      <c r="C21" s="872"/>
      <c r="D21" s="872"/>
      <c r="E21" s="380">
        <v>2017</v>
      </c>
      <c r="F21" s="380">
        <v>2018</v>
      </c>
      <c r="G21" s="389">
        <v>2019</v>
      </c>
    </row>
    <row r="22" spans="1:9" ht="17.100000000000001" customHeight="1">
      <c r="A22" s="858" t="s">
        <v>302</v>
      </c>
      <c r="B22" s="859"/>
      <c r="C22" s="859"/>
      <c r="D22" s="859"/>
      <c r="E22" s="20">
        <v>15</v>
      </c>
      <c r="F22" s="20">
        <v>15</v>
      </c>
      <c r="G22" s="32">
        <v>15</v>
      </c>
    </row>
    <row r="23" spans="1:9" ht="17.100000000000001" customHeight="1">
      <c r="A23" s="858" t="s">
        <v>764</v>
      </c>
      <c r="B23" s="859"/>
      <c r="C23" s="859"/>
      <c r="D23" s="859"/>
      <c r="E23" s="20">
        <v>13</v>
      </c>
      <c r="F23" s="20">
        <v>13</v>
      </c>
      <c r="G23" s="32">
        <v>13</v>
      </c>
    </row>
    <row r="24" spans="1:9" ht="17.100000000000001" customHeight="1">
      <c r="A24" s="858" t="s">
        <v>303</v>
      </c>
      <c r="B24" s="859"/>
      <c r="C24" s="859"/>
      <c r="D24" s="859"/>
      <c r="E24" s="20">
        <v>63</v>
      </c>
      <c r="F24" s="20">
        <v>62</v>
      </c>
      <c r="G24" s="32">
        <v>63</v>
      </c>
    </row>
    <row r="25" spans="1:9" ht="17.100000000000001" customHeight="1" thickBot="1">
      <c r="A25" s="862" t="s">
        <v>815</v>
      </c>
      <c r="B25" s="863"/>
      <c r="C25" s="863"/>
      <c r="D25" s="863"/>
      <c r="E25" s="21">
        <v>46</v>
      </c>
      <c r="F25" s="21">
        <v>46</v>
      </c>
      <c r="G25" s="30">
        <v>46</v>
      </c>
    </row>
    <row r="26" spans="1:9" ht="18.75" customHeight="1">
      <c r="A26" s="860" t="s">
        <v>572</v>
      </c>
      <c r="B26" s="860"/>
      <c r="C26" s="860"/>
      <c r="D26" s="860"/>
      <c r="E26" s="860"/>
      <c r="F26" s="860"/>
      <c r="G26" s="860"/>
      <c r="H26" s="220"/>
    </row>
    <row r="27" spans="1:9" ht="17.100000000000001" customHeight="1" thickBot="1">
      <c r="D27" s="220"/>
      <c r="E27" s="220"/>
      <c r="F27" s="220"/>
      <c r="G27" s="220"/>
      <c r="H27" s="220"/>
    </row>
    <row r="28" spans="1:9" ht="21.75" customHeight="1">
      <c r="A28" s="864" t="s">
        <v>814</v>
      </c>
      <c r="B28" s="865"/>
      <c r="C28" s="865"/>
      <c r="D28" s="866"/>
      <c r="E28" s="220"/>
      <c r="F28" s="220"/>
      <c r="G28" s="220"/>
      <c r="H28" s="220"/>
    </row>
    <row r="29" spans="1:9" ht="20.25" customHeight="1">
      <c r="A29" s="719" t="s">
        <v>304</v>
      </c>
      <c r="B29" s="775" t="s">
        <v>571</v>
      </c>
      <c r="C29" s="715"/>
      <c r="D29" s="861"/>
      <c r="E29" s="224"/>
      <c r="F29" s="218"/>
      <c r="G29" s="223"/>
      <c r="H29" s="855"/>
      <c r="I29" s="855"/>
    </row>
    <row r="30" spans="1:9" ht="15.75" customHeight="1">
      <c r="A30" s="719"/>
      <c r="B30" s="380">
        <v>2017</v>
      </c>
      <c r="C30" s="380">
        <v>2018</v>
      </c>
      <c r="D30" s="389">
        <v>2019</v>
      </c>
      <c r="E30" s="856"/>
      <c r="F30" s="4"/>
    </row>
    <row r="31" spans="1:9" ht="17.100000000000001" customHeight="1" thickBot="1">
      <c r="A31" s="390" t="s">
        <v>305</v>
      </c>
      <c r="B31" s="225">
        <v>23.3</v>
      </c>
      <c r="C31" s="225">
        <v>22.3</v>
      </c>
      <c r="D31" s="226">
        <v>26.2</v>
      </c>
      <c r="E31" s="856"/>
      <c r="F31" s="4"/>
    </row>
    <row r="32" spans="1:9" ht="17.100000000000001" customHeight="1">
      <c r="A32" s="456"/>
      <c r="B32" s="457"/>
      <c r="C32" s="457"/>
      <c r="D32" s="457"/>
      <c r="E32" s="447"/>
      <c r="F32" s="4"/>
    </row>
    <row r="33" spans="1:6">
      <c r="F33" s="4"/>
    </row>
    <row r="34" spans="1:6">
      <c r="A34" s="700" t="s">
        <v>670</v>
      </c>
      <c r="B34" s="700"/>
      <c r="C34" s="700"/>
      <c r="D34" s="700"/>
      <c r="F34" s="4"/>
    </row>
    <row r="35" spans="1:6" ht="15.75" customHeight="1" thickBot="1">
      <c r="E35" s="19"/>
      <c r="F35" s="19"/>
    </row>
    <row r="36" spans="1:6" ht="31.5" customHeight="1">
      <c r="A36" s="444" t="s">
        <v>670</v>
      </c>
      <c r="B36" s="445">
        <v>2017</v>
      </c>
      <c r="C36" s="445">
        <v>2018</v>
      </c>
      <c r="D36" s="446">
        <v>2019</v>
      </c>
      <c r="F36" s="4"/>
    </row>
    <row r="37" spans="1:6" ht="17.100000000000001" customHeight="1">
      <c r="A37" s="147" t="s">
        <v>152</v>
      </c>
      <c r="B37" s="215">
        <v>505</v>
      </c>
      <c r="C37" s="215">
        <v>424</v>
      </c>
      <c r="D37" s="155">
        <v>650</v>
      </c>
      <c r="F37" s="4"/>
    </row>
    <row r="38" spans="1:6" ht="17.100000000000001" customHeight="1">
      <c r="A38" s="221" t="s">
        <v>153</v>
      </c>
      <c r="B38" s="215">
        <v>142</v>
      </c>
      <c r="C38" s="215">
        <v>161</v>
      </c>
      <c r="D38" s="155">
        <v>107</v>
      </c>
      <c r="F38" s="4"/>
    </row>
    <row r="39" spans="1:6" ht="25.5">
      <c r="A39" s="221" t="s">
        <v>154</v>
      </c>
      <c r="B39" s="215">
        <v>612</v>
      </c>
      <c r="C39" s="215">
        <v>702</v>
      </c>
      <c r="D39" s="155">
        <v>680</v>
      </c>
      <c r="F39" s="4"/>
    </row>
    <row r="40" spans="1:6" ht="17.100000000000001" customHeight="1">
      <c r="A40" s="221" t="s">
        <v>155</v>
      </c>
      <c r="B40" s="215">
        <v>1806</v>
      </c>
      <c r="C40" s="215">
        <v>1350</v>
      </c>
      <c r="D40" s="155">
        <v>1662</v>
      </c>
      <c r="F40" s="4"/>
    </row>
    <row r="41" spans="1:6" ht="17.100000000000001" customHeight="1">
      <c r="A41" s="221" t="s">
        <v>156</v>
      </c>
      <c r="B41" s="215">
        <v>2</v>
      </c>
      <c r="C41" s="215">
        <v>6</v>
      </c>
      <c r="D41" s="155">
        <v>6</v>
      </c>
      <c r="F41" s="4"/>
    </row>
    <row r="42" spans="1:6" ht="17.100000000000001" customHeight="1">
      <c r="A42" s="221" t="s">
        <v>157</v>
      </c>
      <c r="B42" s="215">
        <v>6</v>
      </c>
      <c r="C42" s="215">
        <v>9</v>
      </c>
      <c r="D42" s="155">
        <v>12</v>
      </c>
      <c r="F42" s="4"/>
    </row>
    <row r="43" spans="1:6" ht="17.100000000000001" customHeight="1">
      <c r="A43" s="221" t="s">
        <v>158</v>
      </c>
      <c r="B43" s="215">
        <v>12</v>
      </c>
      <c r="C43" s="215">
        <v>10</v>
      </c>
      <c r="D43" s="155">
        <v>15</v>
      </c>
      <c r="F43" s="4"/>
    </row>
    <row r="44" spans="1:6" ht="17.100000000000001" customHeight="1">
      <c r="A44" s="221" t="s">
        <v>140</v>
      </c>
      <c r="B44" s="215">
        <v>0</v>
      </c>
      <c r="C44" s="215">
        <v>0</v>
      </c>
      <c r="D44" s="155">
        <v>0</v>
      </c>
      <c r="F44" s="4"/>
    </row>
    <row r="45" spans="1:6" ht="25.5">
      <c r="A45" s="221" t="s">
        <v>159</v>
      </c>
      <c r="B45" s="215">
        <v>4</v>
      </c>
      <c r="C45" s="215">
        <v>2</v>
      </c>
      <c r="D45" s="155">
        <v>4</v>
      </c>
      <c r="F45" s="4"/>
    </row>
    <row r="46" spans="1:6" ht="17.100000000000001" customHeight="1">
      <c r="A46" s="221" t="s">
        <v>160</v>
      </c>
      <c r="B46" s="215">
        <v>4</v>
      </c>
      <c r="C46" s="215">
        <v>4</v>
      </c>
      <c r="D46" s="155">
        <v>10</v>
      </c>
      <c r="F46" s="4"/>
    </row>
    <row r="47" spans="1:6" ht="17.100000000000001" customHeight="1">
      <c r="A47" s="221" t="s">
        <v>161</v>
      </c>
      <c r="B47" s="215">
        <v>0</v>
      </c>
      <c r="C47" s="215">
        <v>5</v>
      </c>
      <c r="D47" s="155">
        <v>0</v>
      </c>
      <c r="F47" s="4"/>
    </row>
    <row r="48" spans="1:6" ht="17.100000000000001" customHeight="1">
      <c r="A48" s="221" t="s">
        <v>162</v>
      </c>
      <c r="B48" s="215">
        <v>2</v>
      </c>
      <c r="C48" s="215">
        <v>1</v>
      </c>
      <c r="D48" s="155">
        <v>1</v>
      </c>
      <c r="F48" s="4"/>
    </row>
    <row r="49" spans="1:6" ht="25.5">
      <c r="A49" s="221" t="s">
        <v>163</v>
      </c>
      <c r="B49" s="215">
        <v>2</v>
      </c>
      <c r="C49" s="215">
        <v>2</v>
      </c>
      <c r="D49" s="155">
        <v>3</v>
      </c>
      <c r="F49" s="4"/>
    </row>
    <row r="50" spans="1:6" ht="17.100000000000001" customHeight="1">
      <c r="A50" s="221" t="s">
        <v>813</v>
      </c>
      <c r="B50" s="215">
        <v>5</v>
      </c>
      <c r="C50" s="215">
        <v>0</v>
      </c>
      <c r="D50" s="155">
        <v>2</v>
      </c>
      <c r="F50" s="4"/>
    </row>
    <row r="51" spans="1:6" ht="17.100000000000001" customHeight="1">
      <c r="A51" s="221" t="s">
        <v>164</v>
      </c>
      <c r="B51" s="215">
        <v>2</v>
      </c>
      <c r="C51" s="215">
        <v>3</v>
      </c>
      <c r="D51" s="155">
        <v>1</v>
      </c>
      <c r="F51" s="4"/>
    </row>
    <row r="52" spans="1:6" ht="17.100000000000001" customHeight="1">
      <c r="A52" s="221" t="s">
        <v>165</v>
      </c>
      <c r="B52" s="215">
        <v>51</v>
      </c>
      <c r="C52" s="215">
        <v>52</v>
      </c>
      <c r="D52" s="155">
        <v>52</v>
      </c>
      <c r="F52" s="4"/>
    </row>
    <row r="53" spans="1:6" ht="17.100000000000001" customHeight="1">
      <c r="A53" s="221" t="s">
        <v>166</v>
      </c>
      <c r="B53" s="215">
        <v>108</v>
      </c>
      <c r="C53" s="215">
        <v>96</v>
      </c>
      <c r="D53" s="155">
        <v>92</v>
      </c>
      <c r="F53" s="4"/>
    </row>
    <row r="54" spans="1:6" ht="17.100000000000001" customHeight="1">
      <c r="A54" s="221" t="s">
        <v>167</v>
      </c>
      <c r="B54" s="215">
        <v>13</v>
      </c>
      <c r="C54" s="215">
        <v>15</v>
      </c>
      <c r="D54" s="155">
        <v>29</v>
      </c>
      <c r="F54" s="4"/>
    </row>
    <row r="55" spans="1:6" ht="17.100000000000001" customHeight="1">
      <c r="A55" s="221" t="s">
        <v>168</v>
      </c>
      <c r="B55" s="215">
        <v>15</v>
      </c>
      <c r="C55" s="215">
        <v>13</v>
      </c>
      <c r="D55" s="155">
        <v>15</v>
      </c>
      <c r="F55" s="4"/>
    </row>
    <row r="56" spans="1:6" ht="17.100000000000001" customHeight="1">
      <c r="A56" s="221" t="s">
        <v>169</v>
      </c>
      <c r="B56" s="215">
        <v>80</v>
      </c>
      <c r="C56" s="215">
        <v>75</v>
      </c>
      <c r="D56" s="155">
        <v>48</v>
      </c>
      <c r="F56" s="4"/>
    </row>
    <row r="57" spans="1:6" ht="17.100000000000001" customHeight="1">
      <c r="A57" s="221" t="s">
        <v>170</v>
      </c>
      <c r="B57" s="215">
        <v>32</v>
      </c>
      <c r="C57" s="215">
        <v>31</v>
      </c>
      <c r="D57" s="155">
        <v>32</v>
      </c>
      <c r="F57" s="4"/>
    </row>
    <row r="58" spans="1:6" ht="17.100000000000001" customHeight="1">
      <c r="A58" s="221" t="s">
        <v>171</v>
      </c>
      <c r="B58" s="215">
        <v>0</v>
      </c>
      <c r="C58" s="215">
        <v>0</v>
      </c>
      <c r="D58" s="155">
        <v>0</v>
      </c>
      <c r="F58" s="4"/>
    </row>
    <row r="59" spans="1:6" s="108" customFormat="1" ht="25.5">
      <c r="A59" s="221" t="s">
        <v>172</v>
      </c>
      <c r="B59" s="222">
        <v>0</v>
      </c>
      <c r="C59" s="222">
        <v>0</v>
      </c>
      <c r="D59" s="304">
        <v>0</v>
      </c>
    </row>
    <row r="60" spans="1:6" ht="17.100000000000001" customHeight="1">
      <c r="A60" s="221" t="s">
        <v>173</v>
      </c>
      <c r="B60" s="215">
        <v>47</v>
      </c>
      <c r="C60" s="215">
        <v>39</v>
      </c>
      <c r="D60" s="155">
        <v>28</v>
      </c>
      <c r="F60" s="4"/>
    </row>
    <row r="61" spans="1:6" ht="17.100000000000001" customHeight="1" thickBot="1">
      <c r="A61" s="116" t="s">
        <v>174</v>
      </c>
      <c r="B61" s="216">
        <v>28</v>
      </c>
      <c r="C61" s="216">
        <v>19</v>
      </c>
      <c r="D61" s="156">
        <v>29</v>
      </c>
      <c r="F61" s="4"/>
    </row>
    <row r="62" spans="1:6">
      <c r="F62" s="4"/>
    </row>
    <row r="63" spans="1:6">
      <c r="F63" s="4"/>
    </row>
  </sheetData>
  <mergeCells count="26">
    <mergeCell ref="A5:D5"/>
    <mergeCell ref="A6:D6"/>
    <mergeCell ref="A8:D8"/>
    <mergeCell ref="A24:D24"/>
    <mergeCell ref="A7:D7"/>
    <mergeCell ref="A10:D10"/>
    <mergeCell ref="A15:D15"/>
    <mergeCell ref="A18:D18"/>
    <mergeCell ref="A13:D13"/>
    <mergeCell ref="A14:D14"/>
    <mergeCell ref="A12:D12"/>
    <mergeCell ref="A16:D16"/>
    <mergeCell ref="A17:D17"/>
    <mergeCell ref="A20:D21"/>
    <mergeCell ref="A9:D9"/>
    <mergeCell ref="H29:I29"/>
    <mergeCell ref="E30:E31"/>
    <mergeCell ref="A34:D34"/>
    <mergeCell ref="E20:G20"/>
    <mergeCell ref="A22:D22"/>
    <mergeCell ref="A26:G26"/>
    <mergeCell ref="A29:A30"/>
    <mergeCell ref="B29:D29"/>
    <mergeCell ref="A23:D23"/>
    <mergeCell ref="A25:D25"/>
    <mergeCell ref="A28:D28"/>
  </mergeCells>
  <phoneticPr fontId="0" type="noConversion"/>
  <pageMargins left="0.7" right="0.7" top="0.78740157499999996" bottom="0.78740157499999996" header="0.3" footer="0.3"/>
  <pageSetup paperSize="9" scale="6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H12" sqref="H12"/>
    </sheetView>
  </sheetViews>
  <sheetFormatPr defaultRowHeight="12.75"/>
  <cols>
    <col min="1" max="1" width="43.140625" style="4" customWidth="1"/>
    <col min="2" max="16384" width="9.140625" style="4"/>
  </cols>
  <sheetData>
    <row r="1" spans="1:4" s="84" customFormat="1" ht="17.100000000000001" customHeight="1">
      <c r="A1" s="717" t="s">
        <v>629</v>
      </c>
      <c r="B1" s="717"/>
      <c r="C1" s="717"/>
      <c r="D1" s="717"/>
    </row>
    <row r="2" spans="1:4" s="84" customFormat="1" ht="17.100000000000001" customHeight="1" thickBot="1"/>
    <row r="3" spans="1:4" s="84" customFormat="1" ht="17.100000000000001" customHeight="1">
      <c r="A3" s="148" t="s">
        <v>630</v>
      </c>
      <c r="B3" s="383">
        <v>2017</v>
      </c>
      <c r="C3" s="383">
        <v>2018</v>
      </c>
      <c r="D3" s="384">
        <v>2019</v>
      </c>
    </row>
    <row r="4" spans="1:4" s="84" customFormat="1" ht="17.100000000000001" customHeight="1">
      <c r="A4" s="117" t="s">
        <v>306</v>
      </c>
      <c r="B4" s="118">
        <v>2</v>
      </c>
      <c r="C4" s="118">
        <v>2</v>
      </c>
      <c r="D4" s="119">
        <v>2</v>
      </c>
    </row>
    <row r="5" spans="1:4" s="84" customFormat="1" ht="17.100000000000001" customHeight="1">
      <c r="A5" s="117" t="s">
        <v>307</v>
      </c>
      <c r="B5" s="118">
        <v>2</v>
      </c>
      <c r="C5" s="118">
        <v>6</v>
      </c>
      <c r="D5" s="119">
        <v>4</v>
      </c>
    </row>
    <row r="6" spans="1:4" s="84" customFormat="1" ht="17.100000000000001" customHeight="1">
      <c r="A6" s="117" t="s">
        <v>308</v>
      </c>
      <c r="B6" s="118">
        <v>3</v>
      </c>
      <c r="C6" s="118">
        <v>0</v>
      </c>
      <c r="D6" s="119">
        <v>1</v>
      </c>
    </row>
    <row r="7" spans="1:4" s="84" customFormat="1" ht="17.100000000000001" customHeight="1" thickBot="1">
      <c r="A7" s="120" t="s">
        <v>568</v>
      </c>
      <c r="B7" s="121">
        <v>41948</v>
      </c>
      <c r="C7" s="121">
        <v>14934</v>
      </c>
      <c r="D7" s="122">
        <v>17887</v>
      </c>
    </row>
  </sheetData>
  <mergeCells count="1">
    <mergeCell ref="A1:D1"/>
  </mergeCells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L13" sqref="L13"/>
    </sheetView>
  </sheetViews>
  <sheetFormatPr defaultRowHeight="12.75"/>
  <cols>
    <col min="1" max="1" width="41.28515625" style="1" customWidth="1"/>
    <col min="2" max="2" width="9.140625" style="1"/>
    <col min="3" max="3" width="10.42578125" style="1" customWidth="1"/>
    <col min="4" max="4" width="9.140625" style="1"/>
    <col min="5" max="5" width="10.28515625" style="1" customWidth="1"/>
    <col min="6" max="6" width="9.140625" style="1"/>
    <col min="7" max="7" width="11" style="1" customWidth="1"/>
    <col min="8" max="8" width="9.140625" style="1"/>
    <col min="9" max="9" width="10.42578125" style="1" customWidth="1"/>
    <col min="10" max="16384" width="9.140625" style="1"/>
  </cols>
  <sheetData>
    <row r="1" spans="1:9" ht="17.100000000000001" customHeight="1">
      <c r="A1" s="717" t="s">
        <v>631</v>
      </c>
      <c r="B1" s="717"/>
      <c r="C1" s="717"/>
      <c r="D1" s="717"/>
      <c r="E1" s="717"/>
      <c r="F1" s="717"/>
      <c r="G1" s="717"/>
    </row>
    <row r="2" spans="1:9" ht="17.100000000000001" customHeight="1" thickBot="1">
      <c r="A2" s="84"/>
      <c r="B2" s="84"/>
      <c r="C2" s="84"/>
      <c r="D2" s="84"/>
      <c r="E2" s="84"/>
      <c r="F2" s="84"/>
      <c r="G2" s="84"/>
    </row>
    <row r="3" spans="1:9" ht="17.100000000000001" customHeight="1">
      <c r="A3" s="260"/>
      <c r="B3" s="414">
        <v>2016</v>
      </c>
      <c r="C3" s="414">
        <v>2017</v>
      </c>
      <c r="D3" s="414">
        <v>2018</v>
      </c>
      <c r="E3" s="415">
        <v>2019</v>
      </c>
      <c r="F3" s="17"/>
      <c r="G3" s="17"/>
    </row>
    <row r="4" spans="1:9" ht="17.100000000000001" customHeight="1">
      <c r="A4" s="419" t="s">
        <v>444</v>
      </c>
      <c r="B4" s="12">
        <v>48</v>
      </c>
      <c r="C4" s="12">
        <v>48</v>
      </c>
      <c r="D4" s="12">
        <v>48</v>
      </c>
      <c r="E4" s="13">
        <v>48</v>
      </c>
      <c r="F4" s="17"/>
      <c r="G4" s="17"/>
    </row>
    <row r="5" spans="1:9" ht="17.100000000000001" customHeight="1">
      <c r="A5" s="419" t="s">
        <v>445</v>
      </c>
      <c r="B5" s="12">
        <v>18401</v>
      </c>
      <c r="C5" s="12">
        <v>18718</v>
      </c>
      <c r="D5" s="12">
        <v>18911</v>
      </c>
      <c r="E5" s="13">
        <v>19183</v>
      </c>
      <c r="F5" s="17"/>
      <c r="G5" s="17"/>
    </row>
    <row r="6" spans="1:9" ht="17.100000000000001" customHeight="1">
      <c r="A6" s="419" t="s">
        <v>829</v>
      </c>
      <c r="B6" s="12">
        <v>794</v>
      </c>
      <c r="C6" s="12">
        <v>778</v>
      </c>
      <c r="D6" s="12">
        <v>879</v>
      </c>
      <c r="E6" s="13">
        <v>890</v>
      </c>
      <c r="F6" s="17"/>
      <c r="G6" s="17"/>
    </row>
    <row r="7" spans="1:9" ht="17.100000000000001" customHeight="1">
      <c r="A7" s="419" t="s">
        <v>446</v>
      </c>
      <c r="B7" s="12">
        <v>115</v>
      </c>
      <c r="C7" s="12">
        <v>130</v>
      </c>
      <c r="D7" s="12">
        <v>121</v>
      </c>
      <c r="E7" s="13">
        <v>112</v>
      </c>
      <c r="F7" s="17"/>
      <c r="G7" s="17"/>
    </row>
    <row r="8" spans="1:9" ht="34.5" customHeight="1">
      <c r="A8" s="419" t="s">
        <v>447</v>
      </c>
      <c r="B8" s="12">
        <v>1719</v>
      </c>
      <c r="C8" s="12">
        <v>1871</v>
      </c>
      <c r="D8" s="12">
        <v>1637</v>
      </c>
      <c r="E8" s="13">
        <v>1549</v>
      </c>
      <c r="F8" s="17"/>
      <c r="G8" s="17"/>
    </row>
    <row r="9" spans="1:9" ht="17.100000000000001" customHeight="1">
      <c r="A9" s="419" t="s">
        <v>448</v>
      </c>
      <c r="B9" s="12">
        <v>281</v>
      </c>
      <c r="C9" s="12">
        <v>295</v>
      </c>
      <c r="D9" s="12">
        <v>279</v>
      </c>
      <c r="E9" s="13">
        <v>245</v>
      </c>
      <c r="F9" s="17"/>
      <c r="G9" s="17"/>
    </row>
    <row r="10" spans="1:9" ht="17.100000000000001" customHeight="1">
      <c r="A10" s="419" t="s">
        <v>449</v>
      </c>
      <c r="B10" s="12">
        <v>1040</v>
      </c>
      <c r="C10" s="12">
        <v>1019</v>
      </c>
      <c r="D10" s="12">
        <v>1041</v>
      </c>
      <c r="E10" s="13">
        <v>1088</v>
      </c>
      <c r="F10" s="17"/>
      <c r="G10" s="17"/>
    </row>
    <row r="11" spans="1:9" ht="17.100000000000001" customHeight="1">
      <c r="A11" s="419" t="s">
        <v>450</v>
      </c>
      <c r="B11" s="12">
        <v>898</v>
      </c>
      <c r="C11" s="12">
        <v>918</v>
      </c>
      <c r="D11" s="12">
        <v>856</v>
      </c>
      <c r="E11" s="13">
        <v>753</v>
      </c>
      <c r="F11" s="17"/>
      <c r="G11" s="17"/>
    </row>
    <row r="12" spans="1:9" ht="17.100000000000001" customHeight="1" thickBot="1">
      <c r="A12" s="422" t="s">
        <v>451</v>
      </c>
      <c r="B12" s="14">
        <v>64</v>
      </c>
      <c r="C12" s="14">
        <v>53</v>
      </c>
      <c r="D12" s="14">
        <v>72</v>
      </c>
      <c r="E12" s="15">
        <v>79</v>
      </c>
      <c r="F12" s="17"/>
      <c r="G12" s="17"/>
    </row>
    <row r="13" spans="1:9" ht="17.100000000000001" customHeight="1" thickBot="1">
      <c r="A13" s="84"/>
      <c r="B13" s="84"/>
      <c r="C13" s="84"/>
      <c r="D13" s="84"/>
      <c r="E13" s="84"/>
      <c r="F13" s="84"/>
      <c r="G13" s="84"/>
    </row>
    <row r="14" spans="1:9" ht="17.100000000000001" customHeight="1">
      <c r="A14" s="718" t="s">
        <v>452</v>
      </c>
      <c r="B14" s="701">
        <v>2016</v>
      </c>
      <c r="C14" s="702"/>
      <c r="D14" s="701">
        <v>2017</v>
      </c>
      <c r="E14" s="702"/>
      <c r="F14" s="701">
        <v>2018</v>
      </c>
      <c r="G14" s="701"/>
      <c r="H14" s="701">
        <v>2019</v>
      </c>
      <c r="I14" s="703"/>
    </row>
    <row r="15" spans="1:9" ht="51">
      <c r="A15" s="719"/>
      <c r="B15" s="417" t="s">
        <v>453</v>
      </c>
      <c r="C15" s="417" t="s">
        <v>454</v>
      </c>
      <c r="D15" s="417" t="s">
        <v>453</v>
      </c>
      <c r="E15" s="417" t="s">
        <v>454</v>
      </c>
      <c r="F15" s="417" t="s">
        <v>453</v>
      </c>
      <c r="G15" s="417" t="s">
        <v>454</v>
      </c>
      <c r="H15" s="417" t="s">
        <v>453</v>
      </c>
      <c r="I15" s="418" t="s">
        <v>454</v>
      </c>
    </row>
    <row r="16" spans="1:9" ht="17.100000000000001" customHeight="1">
      <c r="A16" s="419" t="s">
        <v>455</v>
      </c>
      <c r="B16" s="149">
        <v>216</v>
      </c>
      <c r="C16" s="149"/>
      <c r="D16" s="149">
        <v>212</v>
      </c>
      <c r="E16" s="149"/>
      <c r="F16" s="149">
        <v>228</v>
      </c>
      <c r="G16" s="149"/>
      <c r="H16" s="149">
        <v>327</v>
      </c>
      <c r="I16" s="150"/>
    </row>
    <row r="17" spans="1:9" ht="17.100000000000001" customHeight="1">
      <c r="A17" s="419" t="s">
        <v>456</v>
      </c>
      <c r="B17" s="149">
        <v>132</v>
      </c>
      <c r="C17" s="149">
        <v>189400</v>
      </c>
      <c r="D17" s="149">
        <v>94</v>
      </c>
      <c r="E17" s="149">
        <v>128100</v>
      </c>
      <c r="F17" s="149">
        <v>80</v>
      </c>
      <c r="G17" s="149">
        <v>141100</v>
      </c>
      <c r="H17" s="149">
        <v>141</v>
      </c>
      <c r="I17" s="150">
        <v>211000</v>
      </c>
    </row>
    <row r="18" spans="1:9" ht="17.100000000000001" customHeight="1" thickBot="1">
      <c r="A18" s="422" t="s">
        <v>457</v>
      </c>
      <c r="B18" s="151">
        <v>12</v>
      </c>
      <c r="C18" s="151">
        <v>124000</v>
      </c>
      <c r="D18" s="151">
        <v>8</v>
      </c>
      <c r="E18" s="151">
        <v>99000</v>
      </c>
      <c r="F18" s="151">
        <v>11</v>
      </c>
      <c r="G18" s="151">
        <v>107000</v>
      </c>
      <c r="H18" s="151">
        <v>8</v>
      </c>
      <c r="I18" s="152">
        <v>51100</v>
      </c>
    </row>
    <row r="19" spans="1:9" ht="17.100000000000001" customHeight="1" thickBot="1">
      <c r="A19" s="84"/>
      <c r="B19" s="84"/>
      <c r="C19" s="84"/>
      <c r="D19" s="84"/>
      <c r="E19" s="84"/>
      <c r="F19" s="84"/>
      <c r="G19" s="84"/>
    </row>
    <row r="20" spans="1:9" ht="17.100000000000001" customHeight="1">
      <c r="A20" s="416" t="s">
        <v>624</v>
      </c>
      <c r="B20" s="414">
        <v>2016</v>
      </c>
      <c r="C20" s="414">
        <v>2017</v>
      </c>
      <c r="D20" s="414">
        <v>2018</v>
      </c>
      <c r="E20" s="415">
        <v>2019</v>
      </c>
      <c r="F20" s="84"/>
      <c r="G20" s="84"/>
    </row>
    <row r="21" spans="1:9" ht="17.100000000000001" customHeight="1">
      <c r="A21" s="419" t="s">
        <v>458</v>
      </c>
      <c r="B21" s="420">
        <v>174</v>
      </c>
      <c r="C21" s="420">
        <v>164</v>
      </c>
      <c r="D21" s="420">
        <v>121</v>
      </c>
      <c r="E21" s="111">
        <v>135</v>
      </c>
      <c r="F21" s="84"/>
      <c r="G21" s="17"/>
    </row>
    <row r="22" spans="1:9" ht="17.100000000000001" customHeight="1" thickBot="1">
      <c r="A22" s="422" t="s">
        <v>459</v>
      </c>
      <c r="B22" s="421">
        <v>0</v>
      </c>
      <c r="C22" s="421">
        <v>0</v>
      </c>
      <c r="D22" s="421">
        <v>0</v>
      </c>
      <c r="E22" s="381">
        <v>0</v>
      </c>
      <c r="F22" s="84"/>
      <c r="G22" s="17"/>
    </row>
    <row r="23" spans="1:9">
      <c r="A23" s="17"/>
      <c r="B23" s="17"/>
      <c r="C23" s="17"/>
      <c r="D23" s="17"/>
      <c r="E23" s="17"/>
      <c r="F23" s="17"/>
      <c r="G23" s="17"/>
    </row>
    <row r="24" spans="1:9">
      <c r="G24" s="123"/>
    </row>
    <row r="26" spans="1:9">
      <c r="F26" s="261"/>
    </row>
  </sheetData>
  <mergeCells count="6">
    <mergeCell ref="H14:I14"/>
    <mergeCell ref="F14:G14"/>
    <mergeCell ref="D14:E14"/>
    <mergeCell ref="A1:G1"/>
    <mergeCell ref="A14:A15"/>
    <mergeCell ref="B14:C14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5" verticalDpi="4294967295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6" sqref="N26"/>
    </sheetView>
  </sheetViews>
  <sheetFormatPr defaultRowHeight="15"/>
  <sheetData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3" workbookViewId="0">
      <selection activeCell="I11" sqref="I11"/>
    </sheetView>
  </sheetViews>
  <sheetFormatPr defaultRowHeight="17.100000000000001" customHeight="1"/>
  <cols>
    <col min="1" max="1" width="46.7109375" style="284" bestFit="1" customWidth="1"/>
    <col min="2" max="2" width="9" style="284" customWidth="1"/>
    <col min="3" max="3" width="9.28515625" style="284" customWidth="1"/>
    <col min="4" max="16384" width="9.140625" style="284"/>
  </cols>
  <sheetData>
    <row r="1" spans="1:6" s="365" customFormat="1" ht="17.100000000000001" customHeight="1">
      <c r="A1" s="359" t="s">
        <v>603</v>
      </c>
      <c r="B1" s="360"/>
      <c r="C1" s="360"/>
    </row>
    <row r="2" spans="1:6" ht="17.100000000000001" customHeight="1" thickBot="1">
      <c r="A2" s="361"/>
      <c r="B2" s="361"/>
      <c r="C2" s="361"/>
    </row>
    <row r="3" spans="1:6" ht="17.100000000000001" customHeight="1">
      <c r="A3" s="376"/>
      <c r="B3" s="458">
        <v>2015</v>
      </c>
      <c r="C3" s="458">
        <v>2016</v>
      </c>
      <c r="D3" s="377">
        <v>2017</v>
      </c>
      <c r="E3" s="377">
        <v>2018</v>
      </c>
      <c r="F3" s="378">
        <v>2019</v>
      </c>
    </row>
    <row r="4" spans="1:6" ht="17.100000000000001" customHeight="1">
      <c r="A4" s="372" t="s">
        <v>534</v>
      </c>
      <c r="B4" s="370">
        <v>302</v>
      </c>
      <c r="C4" s="371" t="s">
        <v>701</v>
      </c>
      <c r="D4" s="369">
        <v>245</v>
      </c>
      <c r="E4" s="369">
        <v>241</v>
      </c>
      <c r="F4" s="373">
        <v>250</v>
      </c>
    </row>
    <row r="5" spans="1:6" s="366" customFormat="1" ht="17.100000000000001" customHeight="1">
      <c r="A5" s="345" t="s">
        <v>633</v>
      </c>
      <c r="B5" s="102">
        <v>82</v>
      </c>
      <c r="C5" s="23" t="s">
        <v>702</v>
      </c>
      <c r="D5" s="346">
        <v>77</v>
      </c>
      <c r="E5" s="346">
        <v>89</v>
      </c>
      <c r="F5" s="347">
        <v>96</v>
      </c>
    </row>
    <row r="6" spans="1:6" ht="17.100000000000001" customHeight="1">
      <c r="A6" s="348" t="s">
        <v>535</v>
      </c>
      <c r="B6" s="23">
        <v>61</v>
      </c>
      <c r="C6" s="23" t="s">
        <v>703</v>
      </c>
      <c r="D6" s="349">
        <v>72</v>
      </c>
      <c r="E6" s="349">
        <v>75</v>
      </c>
      <c r="F6" s="350">
        <v>75</v>
      </c>
    </row>
    <row r="7" spans="1:6" ht="51">
      <c r="A7" s="348" t="s">
        <v>536</v>
      </c>
      <c r="B7" s="184" t="s">
        <v>634</v>
      </c>
      <c r="C7" s="184" t="s">
        <v>721</v>
      </c>
      <c r="D7" s="184" t="s">
        <v>721</v>
      </c>
      <c r="E7" s="184" t="s">
        <v>721</v>
      </c>
      <c r="F7" s="374" t="s">
        <v>901</v>
      </c>
    </row>
    <row r="8" spans="1:6" ht="17.100000000000001" customHeight="1">
      <c r="A8" s="348" t="s">
        <v>635</v>
      </c>
      <c r="B8" s="23">
        <v>0</v>
      </c>
      <c r="C8" s="23" t="s">
        <v>704</v>
      </c>
      <c r="D8" s="349">
        <v>0</v>
      </c>
      <c r="E8" s="349">
        <v>0</v>
      </c>
      <c r="F8" s="374">
        <v>0</v>
      </c>
    </row>
    <row r="9" spans="1:6" ht="17.100000000000001" customHeight="1">
      <c r="A9" s="345" t="s">
        <v>636</v>
      </c>
      <c r="B9" s="102">
        <v>40</v>
      </c>
      <c r="C9" s="23" t="s">
        <v>705</v>
      </c>
      <c r="D9" s="346">
        <v>40</v>
      </c>
      <c r="E9" s="346">
        <v>40</v>
      </c>
      <c r="F9" s="374">
        <v>40</v>
      </c>
    </row>
    <row r="10" spans="1:6" ht="17.100000000000001" customHeight="1" thickBot="1">
      <c r="A10" s="351" t="s">
        <v>537</v>
      </c>
      <c r="B10" s="185">
        <v>4</v>
      </c>
      <c r="C10" s="185" t="s">
        <v>647</v>
      </c>
      <c r="D10" s="352">
        <v>4</v>
      </c>
      <c r="E10" s="352">
        <v>5</v>
      </c>
      <c r="F10" s="459">
        <v>5</v>
      </c>
    </row>
    <row r="11" spans="1:6" ht="38.25">
      <c r="A11" s="362" t="s">
        <v>868</v>
      </c>
      <c r="B11" s="362"/>
      <c r="C11" s="362"/>
    </row>
    <row r="12" spans="1:6" ht="17.100000000000001" customHeight="1" thickBot="1">
      <c r="A12" s="363"/>
      <c r="B12" s="363"/>
      <c r="C12" s="363"/>
    </row>
    <row r="13" spans="1:6" ht="17.100000000000001" customHeight="1">
      <c r="A13" s="376"/>
      <c r="B13" s="244">
        <v>2015</v>
      </c>
      <c r="C13" s="244">
        <v>2016</v>
      </c>
      <c r="D13" s="377">
        <v>2017</v>
      </c>
      <c r="E13" s="377">
        <v>2018</v>
      </c>
      <c r="F13" s="378">
        <v>2019</v>
      </c>
    </row>
    <row r="14" spans="1:6" ht="17.100000000000001" customHeight="1">
      <c r="A14" s="348" t="s">
        <v>869</v>
      </c>
      <c r="B14" s="184" t="s">
        <v>637</v>
      </c>
      <c r="C14" s="184">
        <v>24027</v>
      </c>
      <c r="D14" s="349">
        <v>21056</v>
      </c>
      <c r="E14" s="349">
        <v>20564</v>
      </c>
      <c r="F14" s="350">
        <v>15196</v>
      </c>
    </row>
    <row r="15" spans="1:6" ht="17.100000000000001" customHeight="1">
      <c r="A15" s="348" t="s">
        <v>538</v>
      </c>
      <c r="B15" s="184">
        <v>3656</v>
      </c>
      <c r="C15" s="184">
        <v>3156</v>
      </c>
      <c r="D15" s="349">
        <v>3965</v>
      </c>
      <c r="E15" s="349">
        <v>3526</v>
      </c>
      <c r="F15" s="350">
        <v>4362</v>
      </c>
    </row>
    <row r="16" spans="1:6" ht="17.100000000000001" customHeight="1">
      <c r="A16" s="348" t="s">
        <v>539</v>
      </c>
      <c r="B16" s="184" t="s">
        <v>638</v>
      </c>
      <c r="C16" s="184">
        <v>3788</v>
      </c>
      <c r="D16" s="349">
        <v>3525</v>
      </c>
      <c r="E16" s="349">
        <v>3314</v>
      </c>
      <c r="F16" s="350">
        <v>3157</v>
      </c>
    </row>
    <row r="17" spans="1:10" ht="17.100000000000001" customHeight="1">
      <c r="A17" s="348" t="s">
        <v>540</v>
      </c>
      <c r="B17" s="184" t="s">
        <v>639</v>
      </c>
      <c r="C17" s="184">
        <v>22920</v>
      </c>
      <c r="D17" s="349">
        <v>23249</v>
      </c>
      <c r="E17" s="349">
        <v>24873</v>
      </c>
      <c r="F17" s="350">
        <v>22403</v>
      </c>
    </row>
    <row r="18" spans="1:10" ht="17.100000000000001" customHeight="1">
      <c r="A18" s="348" t="s">
        <v>541</v>
      </c>
      <c r="B18" s="184" t="s">
        <v>640</v>
      </c>
      <c r="C18" s="184">
        <v>21634</v>
      </c>
      <c r="D18" s="349">
        <v>23467</v>
      </c>
      <c r="E18" s="349">
        <v>26583</v>
      </c>
      <c r="F18" s="350">
        <v>27257</v>
      </c>
    </row>
    <row r="19" spans="1:10" ht="17.100000000000001" customHeight="1">
      <c r="A19" s="348" t="s">
        <v>542</v>
      </c>
      <c r="B19" s="184" t="s">
        <v>641</v>
      </c>
      <c r="C19" s="184">
        <v>21236</v>
      </c>
      <c r="D19" s="349">
        <v>24095</v>
      </c>
      <c r="E19" s="349">
        <v>24549</v>
      </c>
      <c r="F19" s="350">
        <v>24485</v>
      </c>
    </row>
    <row r="20" spans="1:10" ht="17.100000000000001" customHeight="1">
      <c r="A20" s="348" t="s">
        <v>642</v>
      </c>
      <c r="B20" s="184">
        <v>715</v>
      </c>
      <c r="C20" s="184">
        <v>580</v>
      </c>
      <c r="D20" s="349">
        <v>506</v>
      </c>
      <c r="E20" s="349">
        <v>431</v>
      </c>
      <c r="F20" s="350">
        <v>367</v>
      </c>
    </row>
    <row r="21" spans="1:10" ht="17.100000000000001" customHeight="1">
      <c r="A21" s="348" t="s">
        <v>643</v>
      </c>
      <c r="B21" s="184">
        <v>141</v>
      </c>
      <c r="C21" s="184">
        <v>81</v>
      </c>
      <c r="D21" s="349">
        <v>74</v>
      </c>
      <c r="E21" s="349">
        <v>47</v>
      </c>
      <c r="F21" s="350">
        <v>39</v>
      </c>
      <c r="J21" s="375"/>
    </row>
    <row r="22" spans="1:10" ht="17.100000000000001" customHeight="1">
      <c r="A22" s="348" t="s">
        <v>706</v>
      </c>
      <c r="B22" s="184">
        <v>298</v>
      </c>
      <c r="C22" s="184">
        <v>334</v>
      </c>
      <c r="D22" s="349">
        <v>207</v>
      </c>
      <c r="E22" s="349">
        <v>192</v>
      </c>
      <c r="F22" s="350">
        <v>170</v>
      </c>
      <c r="J22" s="375"/>
    </row>
    <row r="23" spans="1:10" ht="17.100000000000001" customHeight="1">
      <c r="A23" s="348" t="s">
        <v>644</v>
      </c>
      <c r="B23" s="184">
        <v>29</v>
      </c>
      <c r="C23" s="184">
        <v>25</v>
      </c>
      <c r="D23" s="349">
        <v>17</v>
      </c>
      <c r="E23" s="349">
        <v>12</v>
      </c>
      <c r="F23" s="350">
        <v>11</v>
      </c>
    </row>
    <row r="24" spans="1:10" ht="17.100000000000001" customHeight="1">
      <c r="A24" s="354" t="s">
        <v>645</v>
      </c>
      <c r="B24" s="184">
        <v>9</v>
      </c>
      <c r="C24" s="184">
        <v>10</v>
      </c>
      <c r="D24" s="349">
        <v>9</v>
      </c>
      <c r="E24" s="349">
        <v>8</v>
      </c>
      <c r="F24" s="350">
        <v>8</v>
      </c>
    </row>
    <row r="25" spans="1:10" ht="17.100000000000001" customHeight="1">
      <c r="A25" s="348" t="s">
        <v>646</v>
      </c>
      <c r="B25" s="184" t="s">
        <v>647</v>
      </c>
      <c r="C25" s="184">
        <v>21</v>
      </c>
      <c r="D25" s="349">
        <v>9</v>
      </c>
      <c r="E25" s="349">
        <v>9</v>
      </c>
      <c r="F25" s="350">
        <v>13</v>
      </c>
    </row>
    <row r="26" spans="1:10" ht="25.5">
      <c r="A26" s="348" t="s">
        <v>648</v>
      </c>
      <c r="B26" s="184" t="s">
        <v>649</v>
      </c>
      <c r="C26" s="184">
        <v>11</v>
      </c>
      <c r="D26" s="349">
        <v>14</v>
      </c>
      <c r="E26" s="349">
        <v>9</v>
      </c>
      <c r="F26" s="350">
        <v>10</v>
      </c>
    </row>
    <row r="27" spans="1:10" ht="17.100000000000001" customHeight="1">
      <c r="A27" s="348" t="s">
        <v>650</v>
      </c>
      <c r="B27" s="184" t="s">
        <v>651</v>
      </c>
      <c r="C27" s="184">
        <v>76</v>
      </c>
      <c r="D27" s="349">
        <v>67</v>
      </c>
      <c r="E27" s="349">
        <v>49</v>
      </c>
      <c r="F27" s="350">
        <v>85</v>
      </c>
    </row>
    <row r="28" spans="1:10" ht="17.100000000000001" customHeight="1" thickBot="1">
      <c r="A28" s="351" t="s">
        <v>652</v>
      </c>
      <c r="B28" s="367" t="s">
        <v>653</v>
      </c>
      <c r="C28" s="367">
        <v>1064</v>
      </c>
      <c r="D28" s="352">
        <v>876</v>
      </c>
      <c r="E28" s="352">
        <v>1058</v>
      </c>
      <c r="F28" s="353">
        <v>1070</v>
      </c>
    </row>
    <row r="29" spans="1:10" ht="17.100000000000001" customHeight="1">
      <c r="A29" s="284" t="s">
        <v>657</v>
      </c>
      <c r="B29" s="364"/>
      <c r="C29" s="364"/>
      <c r="D29" s="364"/>
      <c r="E29" s="364"/>
    </row>
    <row r="30" spans="1:10" ht="17.100000000000001" customHeight="1" thickBot="1">
      <c r="B30" s="364"/>
      <c r="C30" s="364"/>
      <c r="D30" s="364"/>
      <c r="E30" s="364"/>
    </row>
    <row r="31" spans="1:10" ht="17.100000000000001" customHeight="1">
      <c r="A31" s="379"/>
      <c r="B31" s="244">
        <v>2015</v>
      </c>
      <c r="C31" s="244">
        <v>2016</v>
      </c>
      <c r="D31" s="377">
        <v>2017</v>
      </c>
      <c r="E31" s="377">
        <v>2018</v>
      </c>
      <c r="F31" s="378">
        <v>2019</v>
      </c>
    </row>
    <row r="32" spans="1:10" ht="17.100000000000001" customHeight="1">
      <c r="A32" s="355" t="s">
        <v>654</v>
      </c>
      <c r="B32" s="23" t="s">
        <v>655</v>
      </c>
      <c r="C32" s="23" t="s">
        <v>707</v>
      </c>
      <c r="D32" s="23" t="s">
        <v>786</v>
      </c>
      <c r="E32" s="23" t="s">
        <v>870</v>
      </c>
      <c r="F32" s="167" t="s">
        <v>902</v>
      </c>
    </row>
    <row r="33" spans="1:6" ht="17.100000000000001" customHeight="1">
      <c r="A33" s="355" t="s">
        <v>656</v>
      </c>
      <c r="B33" s="23">
        <v>739</v>
      </c>
      <c r="C33" s="23">
        <v>875</v>
      </c>
      <c r="D33" s="23">
        <v>870</v>
      </c>
      <c r="E33" s="23">
        <v>1023</v>
      </c>
      <c r="F33" s="167">
        <v>886</v>
      </c>
    </row>
    <row r="34" spans="1:6" ht="17.100000000000001" customHeight="1" thickBot="1">
      <c r="A34" s="356" t="s">
        <v>708</v>
      </c>
      <c r="B34" s="357"/>
      <c r="C34" s="357" t="s">
        <v>709</v>
      </c>
      <c r="D34" s="357" t="s">
        <v>787</v>
      </c>
      <c r="E34" s="357" t="s">
        <v>871</v>
      </c>
      <c r="F34" s="358" t="s">
        <v>903</v>
      </c>
    </row>
    <row r="35" spans="1:6" ht="17.100000000000001" customHeight="1" thickBot="1"/>
    <row r="36" spans="1:6" ht="17.100000000000001" customHeight="1">
      <c r="A36" s="235" t="s">
        <v>658</v>
      </c>
      <c r="B36" s="455">
        <v>2015</v>
      </c>
      <c r="C36" s="455">
        <v>2016</v>
      </c>
      <c r="D36" s="455">
        <v>2017</v>
      </c>
      <c r="E36" s="377">
        <v>2018</v>
      </c>
      <c r="F36" s="378">
        <v>2019</v>
      </c>
    </row>
    <row r="37" spans="1:6" ht="17.100000000000001" customHeight="1">
      <c r="A37" s="178" t="s">
        <v>464</v>
      </c>
      <c r="B37" s="23">
        <v>22</v>
      </c>
      <c r="C37" s="23">
        <v>24</v>
      </c>
      <c r="D37" s="23">
        <v>24</v>
      </c>
      <c r="E37" s="23">
        <v>21</v>
      </c>
      <c r="F37" s="167">
        <v>25</v>
      </c>
    </row>
    <row r="38" spans="1:6" ht="17.100000000000001" customHeight="1" thickBot="1">
      <c r="A38" s="368" t="s">
        <v>465</v>
      </c>
      <c r="B38" s="185">
        <v>6</v>
      </c>
      <c r="C38" s="185">
        <v>7</v>
      </c>
      <c r="D38" s="185">
        <v>6</v>
      </c>
      <c r="E38" s="185">
        <v>7</v>
      </c>
      <c r="F38" s="168">
        <v>6</v>
      </c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opLeftCell="A10" zoomScale="130" zoomScaleNormal="130" workbookViewId="0">
      <selection activeCell="F8" sqref="F8"/>
    </sheetView>
  </sheetViews>
  <sheetFormatPr defaultRowHeight="12.75"/>
  <cols>
    <col min="1" max="1" width="47.28515625" style="4" customWidth="1"/>
    <col min="2" max="2" width="9.140625" style="4"/>
    <col min="3" max="3" width="10" style="4" customWidth="1"/>
    <col min="4" max="4" width="9.140625" style="4"/>
    <col min="5" max="5" width="10.42578125" style="4" customWidth="1"/>
    <col min="6" max="6" width="10.5703125" style="4" customWidth="1"/>
    <col min="7" max="7" width="11.140625" style="4" customWidth="1"/>
    <col min="8" max="8" width="9.140625" style="4"/>
    <col min="9" max="9" width="10.28515625" style="4" customWidth="1"/>
    <col min="10" max="16384" width="9.140625" style="4"/>
  </cols>
  <sheetData>
    <row r="1" spans="1:15">
      <c r="A1" s="693" t="s">
        <v>625</v>
      </c>
      <c r="B1" s="693"/>
      <c r="C1" s="693"/>
      <c r="D1" s="693"/>
      <c r="L1" s="31"/>
      <c r="M1" s="31"/>
      <c r="N1" s="31"/>
      <c r="O1" s="31"/>
    </row>
    <row r="2" spans="1:15">
      <c r="L2" s="31"/>
      <c r="M2" s="31"/>
      <c r="N2" s="31"/>
      <c r="O2" s="31"/>
    </row>
    <row r="3" spans="1:15" ht="17.100000000000001" customHeight="1">
      <c r="A3" s="700" t="s">
        <v>689</v>
      </c>
      <c r="B3" s="700"/>
      <c r="C3" s="700"/>
      <c r="D3" s="700"/>
      <c r="L3" s="31"/>
      <c r="M3" s="31"/>
      <c r="N3" s="31"/>
    </row>
    <row r="4" spans="1:15" ht="17.100000000000001" customHeight="1" thickBot="1">
      <c r="L4" s="31"/>
      <c r="M4" s="31"/>
      <c r="N4" s="31"/>
    </row>
    <row r="5" spans="1:15" ht="17.100000000000001" customHeight="1">
      <c r="A5" s="235" t="s">
        <v>587</v>
      </c>
      <c r="B5" s="688">
        <v>2016</v>
      </c>
      <c r="C5" s="688">
        <v>2017</v>
      </c>
      <c r="D5" s="688">
        <v>2018</v>
      </c>
      <c r="E5" s="691">
        <v>2019</v>
      </c>
      <c r="I5" s="31"/>
      <c r="J5" s="31"/>
      <c r="K5" s="31"/>
    </row>
    <row r="6" spans="1:15" ht="17.100000000000001" customHeight="1">
      <c r="A6" s="689" t="s">
        <v>495</v>
      </c>
      <c r="B6" s="20">
        <v>65</v>
      </c>
      <c r="C6" s="20">
        <v>90</v>
      </c>
      <c r="D6" s="392">
        <v>60</v>
      </c>
      <c r="E6" s="285">
        <v>87</v>
      </c>
      <c r="I6" s="31"/>
      <c r="J6" s="31"/>
      <c r="K6" s="31"/>
    </row>
    <row r="7" spans="1:15" ht="17.100000000000001" customHeight="1">
      <c r="A7" s="689" t="s">
        <v>496</v>
      </c>
      <c r="B7" s="20">
        <v>5</v>
      </c>
      <c r="C7" s="20">
        <v>7</v>
      </c>
      <c r="D7" s="392">
        <v>2</v>
      </c>
      <c r="E7" s="285">
        <v>8</v>
      </c>
      <c r="I7" s="31"/>
      <c r="J7" s="31"/>
      <c r="K7" s="31"/>
    </row>
    <row r="8" spans="1:15" ht="17.100000000000001" customHeight="1">
      <c r="A8" s="689" t="s">
        <v>497</v>
      </c>
      <c r="B8" s="20">
        <v>0</v>
      </c>
      <c r="C8" s="20">
        <v>2</v>
      </c>
      <c r="D8" s="392">
        <v>1</v>
      </c>
      <c r="E8" s="285">
        <v>2</v>
      </c>
      <c r="I8" s="31"/>
      <c r="J8" s="31"/>
      <c r="K8" s="31"/>
    </row>
    <row r="9" spans="1:15" ht="17.100000000000001" customHeight="1">
      <c r="A9" s="689" t="s">
        <v>498</v>
      </c>
      <c r="B9" s="20">
        <v>0</v>
      </c>
      <c r="C9" s="20">
        <v>0</v>
      </c>
      <c r="D9" s="392">
        <v>0</v>
      </c>
      <c r="E9" s="285">
        <v>0</v>
      </c>
      <c r="I9" s="31"/>
      <c r="J9" s="31"/>
      <c r="K9" s="31"/>
    </row>
    <row r="10" spans="1:15" ht="25.5">
      <c r="A10" s="689" t="s">
        <v>499</v>
      </c>
      <c r="B10" s="20">
        <v>0</v>
      </c>
      <c r="C10" s="20">
        <v>0</v>
      </c>
      <c r="D10" s="20">
        <v>0</v>
      </c>
      <c r="E10" s="32">
        <v>0</v>
      </c>
      <c r="I10" s="31"/>
      <c r="J10" s="31"/>
      <c r="K10" s="31"/>
      <c r="L10" s="31"/>
    </row>
    <row r="11" spans="1:15" ht="17.100000000000001" customHeight="1" thickBot="1">
      <c r="A11" s="690" t="s">
        <v>500</v>
      </c>
      <c r="B11" s="21">
        <v>2</v>
      </c>
      <c r="C11" s="21">
        <v>0</v>
      </c>
      <c r="D11" s="393">
        <v>3</v>
      </c>
      <c r="E11" s="286">
        <v>1</v>
      </c>
      <c r="I11" s="31"/>
      <c r="J11" s="31"/>
      <c r="K11" s="31"/>
    </row>
    <row r="12" spans="1:15" ht="17.100000000000001" customHeight="1" thickBot="1">
      <c r="A12" s="478"/>
      <c r="B12" s="478"/>
      <c r="C12" s="478"/>
      <c r="D12" s="478"/>
      <c r="E12" s="478"/>
      <c r="L12" s="31"/>
      <c r="M12" s="31"/>
      <c r="N12" s="31"/>
    </row>
    <row r="13" spans="1:15" s="84" customFormat="1" ht="17.100000000000001" customHeight="1">
      <c r="A13" s="236" t="s">
        <v>588</v>
      </c>
      <c r="B13" s="687">
        <v>2016</v>
      </c>
      <c r="C13" s="687">
        <v>2017</v>
      </c>
      <c r="D13" s="687">
        <v>2018</v>
      </c>
      <c r="E13" s="692">
        <v>2019</v>
      </c>
      <c r="I13" s="237"/>
      <c r="J13" s="237"/>
      <c r="K13" s="237"/>
      <c r="L13" s="237"/>
    </row>
    <row r="14" spans="1:15" s="84" customFormat="1" ht="17.100000000000001" customHeight="1" thickBot="1">
      <c r="A14" s="690" t="s">
        <v>503</v>
      </c>
      <c r="B14" s="21">
        <v>1</v>
      </c>
      <c r="C14" s="21">
        <v>1</v>
      </c>
      <c r="D14" s="21">
        <v>6</v>
      </c>
      <c r="E14" s="30">
        <v>2</v>
      </c>
      <c r="I14" s="237"/>
      <c r="J14" s="237"/>
      <c r="K14" s="237"/>
    </row>
    <row r="15" spans="1:15" ht="17.100000000000001" customHeight="1" thickBot="1">
      <c r="A15" s="477"/>
      <c r="B15" s="478"/>
      <c r="C15" s="478"/>
      <c r="D15" s="478"/>
      <c r="E15" s="478"/>
      <c r="L15" s="31"/>
      <c r="M15" s="31"/>
      <c r="N15" s="31"/>
    </row>
    <row r="16" spans="1:15" s="84" customFormat="1" ht="17.100000000000001" customHeight="1">
      <c r="A16" s="686" t="s">
        <v>501</v>
      </c>
      <c r="B16" s="687">
        <v>2016</v>
      </c>
      <c r="C16" s="687">
        <v>2017</v>
      </c>
      <c r="D16" s="687">
        <v>2018</v>
      </c>
      <c r="E16" s="692">
        <v>2019</v>
      </c>
      <c r="I16" s="237"/>
      <c r="J16" s="237"/>
      <c r="K16" s="237"/>
    </row>
    <row r="17" spans="1:15" s="84" customFormat="1" ht="17.100000000000001" customHeight="1">
      <c r="A17" s="689" t="s">
        <v>504</v>
      </c>
      <c r="B17" s="20">
        <v>29</v>
      </c>
      <c r="C17" s="20">
        <v>35</v>
      </c>
      <c r="D17" s="20">
        <v>43</v>
      </c>
      <c r="E17" s="32">
        <v>43</v>
      </c>
      <c r="I17" s="237"/>
      <c r="J17" s="237"/>
      <c r="K17" s="237"/>
    </row>
    <row r="18" spans="1:15" s="84" customFormat="1" ht="17.100000000000001" customHeight="1">
      <c r="A18" s="689" t="s">
        <v>589</v>
      </c>
      <c r="B18" s="20">
        <v>21</v>
      </c>
      <c r="C18" s="20">
        <v>24</v>
      </c>
      <c r="D18" s="20">
        <v>25</v>
      </c>
      <c r="E18" s="32">
        <v>21</v>
      </c>
      <c r="I18" s="237"/>
      <c r="J18" s="237"/>
      <c r="K18" s="237"/>
      <c r="L18" s="237"/>
    </row>
    <row r="19" spans="1:15" s="84" customFormat="1" ht="26.25" thickBot="1">
      <c r="A19" s="690" t="s">
        <v>590</v>
      </c>
      <c r="B19" s="21">
        <v>8</v>
      </c>
      <c r="C19" s="21">
        <v>11</v>
      </c>
      <c r="D19" s="21">
        <v>18</v>
      </c>
      <c r="E19" s="30">
        <v>22</v>
      </c>
      <c r="I19" s="237"/>
      <c r="J19" s="237"/>
      <c r="K19" s="237"/>
      <c r="L19" s="237"/>
    </row>
    <row r="20" spans="1:15" ht="13.5" thickBot="1">
      <c r="A20" s="696"/>
      <c r="B20" s="696"/>
      <c r="C20" s="696"/>
      <c r="D20" s="696"/>
      <c r="L20" s="31"/>
      <c r="M20" s="31"/>
    </row>
    <row r="21" spans="1:15" ht="15" customHeight="1">
      <c r="A21" s="697" t="s">
        <v>34</v>
      </c>
      <c r="B21" s="701">
        <v>2016</v>
      </c>
      <c r="C21" s="702"/>
      <c r="D21" s="701">
        <v>2017</v>
      </c>
      <c r="E21" s="702"/>
      <c r="F21" s="701">
        <v>2018</v>
      </c>
      <c r="G21" s="701"/>
      <c r="H21" s="701">
        <v>2019</v>
      </c>
      <c r="I21" s="703"/>
    </row>
    <row r="22" spans="1:15">
      <c r="A22" s="698"/>
      <c r="B22" s="382" t="s">
        <v>35</v>
      </c>
      <c r="C22" s="382" t="s">
        <v>36</v>
      </c>
      <c r="D22" s="382" t="s">
        <v>35</v>
      </c>
      <c r="E22" s="382" t="s">
        <v>36</v>
      </c>
      <c r="F22" s="382" t="s">
        <v>35</v>
      </c>
      <c r="G22" s="382" t="s">
        <v>36</v>
      </c>
      <c r="H22" s="382" t="s">
        <v>35</v>
      </c>
      <c r="I22" s="385" t="s">
        <v>36</v>
      </c>
    </row>
    <row r="23" spans="1:15" ht="25.5">
      <c r="A23" s="386" t="s">
        <v>37</v>
      </c>
      <c r="B23" s="6">
        <v>370</v>
      </c>
      <c r="C23" s="34">
        <v>1421223</v>
      </c>
      <c r="D23" s="387">
        <v>395</v>
      </c>
      <c r="E23" s="12">
        <v>1805936</v>
      </c>
      <c r="F23" s="387">
        <v>367</v>
      </c>
      <c r="G23" s="12">
        <v>1396178</v>
      </c>
      <c r="H23" s="602">
        <v>276</v>
      </c>
      <c r="I23" s="13">
        <v>1616901</v>
      </c>
    </row>
    <row r="24" spans="1:15" ht="25.5">
      <c r="A24" s="386" t="s">
        <v>38</v>
      </c>
      <c r="B24" s="6">
        <v>14</v>
      </c>
      <c r="C24" s="34">
        <v>17250</v>
      </c>
      <c r="D24" s="387">
        <v>6</v>
      </c>
      <c r="E24" s="12">
        <v>87160</v>
      </c>
      <c r="F24" s="387">
        <v>1</v>
      </c>
      <c r="G24" s="12">
        <v>1000</v>
      </c>
      <c r="H24" s="602">
        <v>0</v>
      </c>
      <c r="I24" s="13">
        <v>0</v>
      </c>
    </row>
    <row r="25" spans="1:15" ht="17.100000000000001" customHeight="1">
      <c r="A25" s="386" t="s">
        <v>39</v>
      </c>
      <c r="B25" s="6">
        <v>354</v>
      </c>
      <c r="C25" s="34">
        <v>1087728</v>
      </c>
      <c r="D25" s="387">
        <v>399</v>
      </c>
      <c r="E25" s="12">
        <v>1672189</v>
      </c>
      <c r="F25" s="387">
        <v>357</v>
      </c>
      <c r="G25" s="12">
        <v>1369643</v>
      </c>
      <c r="H25" s="602">
        <v>267</v>
      </c>
      <c r="I25" s="13">
        <v>159434</v>
      </c>
    </row>
    <row r="26" spans="1:15" ht="17.100000000000001" customHeight="1">
      <c r="A26" s="386" t="s">
        <v>40</v>
      </c>
      <c r="B26" s="6">
        <v>166</v>
      </c>
      <c r="C26" s="34">
        <v>844419</v>
      </c>
      <c r="D26" s="387">
        <v>177</v>
      </c>
      <c r="E26" s="12">
        <v>1048873</v>
      </c>
      <c r="F26" s="387">
        <v>123</v>
      </c>
      <c r="G26" s="12">
        <v>976149</v>
      </c>
      <c r="H26" s="602">
        <v>114</v>
      </c>
      <c r="I26" s="13">
        <v>756089</v>
      </c>
    </row>
    <row r="27" spans="1:15" ht="17.100000000000001" customHeight="1">
      <c r="A27" s="386" t="s">
        <v>41</v>
      </c>
      <c r="B27" s="6">
        <v>7</v>
      </c>
      <c r="C27" s="34">
        <v>18847</v>
      </c>
      <c r="D27" s="387">
        <v>3</v>
      </c>
      <c r="E27" s="12">
        <v>50611</v>
      </c>
      <c r="F27" s="387">
        <v>1</v>
      </c>
      <c r="G27" s="12">
        <v>1489</v>
      </c>
      <c r="H27" s="602">
        <v>0</v>
      </c>
      <c r="I27" s="13">
        <v>0</v>
      </c>
    </row>
    <row r="28" spans="1:15" ht="17.100000000000001" customHeight="1">
      <c r="A28" s="386" t="s">
        <v>42</v>
      </c>
      <c r="B28" s="6"/>
      <c r="C28" s="34">
        <v>3110158</v>
      </c>
      <c r="D28" s="287"/>
      <c r="E28" s="12">
        <v>2778702</v>
      </c>
      <c r="F28" s="287"/>
      <c r="G28" s="12">
        <v>2463519</v>
      </c>
      <c r="H28" s="287"/>
      <c r="I28" s="13">
        <v>2317323</v>
      </c>
    </row>
    <row r="29" spans="1:15" ht="17.100000000000001" customHeight="1" thickBot="1">
      <c r="A29" s="388" t="s">
        <v>43</v>
      </c>
      <c r="B29" s="8"/>
      <c r="C29" s="35">
        <v>4222447</v>
      </c>
      <c r="D29" s="262"/>
      <c r="E29" s="14">
        <v>3950732</v>
      </c>
      <c r="F29" s="262"/>
      <c r="G29" s="14">
        <v>3466792</v>
      </c>
      <c r="H29" s="262"/>
      <c r="I29" s="15">
        <v>3385220</v>
      </c>
    </row>
    <row r="30" spans="1:15">
      <c r="A30" s="37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ht="31.5" customHeight="1">
      <c r="A31" s="705"/>
      <c r="B31" s="705"/>
      <c r="C31" s="705"/>
      <c r="D31" s="705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>
      <c r="A33" s="706"/>
      <c r="B33" s="699"/>
      <c r="C33" s="699"/>
      <c r="D33" s="699"/>
      <c r="E33" s="699"/>
      <c r="F33" s="699"/>
      <c r="G33" s="699"/>
      <c r="H33" s="31"/>
      <c r="I33" s="31"/>
      <c r="J33" s="31"/>
      <c r="K33" s="31"/>
      <c r="L33" s="31"/>
      <c r="M33" s="31"/>
      <c r="N33" s="31"/>
      <c r="O33" s="31"/>
    </row>
    <row r="34" spans="1:15">
      <c r="A34" s="706"/>
      <c r="B34" s="126"/>
      <c r="C34" s="126"/>
      <c r="D34" s="126"/>
      <c r="E34" s="126"/>
      <c r="F34" s="126"/>
      <c r="G34" s="126"/>
      <c r="H34" s="31"/>
      <c r="I34" s="31"/>
      <c r="J34" s="31"/>
      <c r="K34" s="31"/>
      <c r="L34" s="31"/>
      <c r="M34" s="31"/>
      <c r="N34" s="31"/>
      <c r="O34" s="31"/>
    </row>
    <row r="35" spans="1:15" ht="27.75" customHeight="1">
      <c r="A35" s="38"/>
      <c r="B35" s="39"/>
      <c r="C35" s="40"/>
      <c r="D35" s="704"/>
      <c r="E35" s="704"/>
      <c r="F35" s="704"/>
      <c r="G35" s="704"/>
      <c r="H35" s="31"/>
      <c r="I35" s="31"/>
      <c r="J35" s="31"/>
      <c r="K35" s="31"/>
      <c r="L35" s="31"/>
      <c r="M35" s="31"/>
      <c r="N35" s="31"/>
      <c r="O35" s="31"/>
    </row>
    <row r="36" spans="1:15">
      <c r="A36" s="38"/>
      <c r="B36" s="39"/>
      <c r="C36" s="39"/>
      <c r="D36" s="39"/>
      <c r="E36" s="39"/>
      <c r="F36" s="39"/>
      <c r="G36" s="39"/>
      <c r="H36" s="31"/>
      <c r="I36" s="31"/>
      <c r="J36" s="31"/>
      <c r="K36" s="31"/>
      <c r="L36" s="31"/>
      <c r="M36" s="31"/>
      <c r="N36" s="31"/>
      <c r="O36" s="31"/>
    </row>
    <row r="37" spans="1:15">
      <c r="A37" s="38"/>
      <c r="B37" s="39"/>
      <c r="C37" s="40"/>
      <c r="D37" s="39"/>
      <c r="E37" s="40"/>
      <c r="F37" s="39"/>
      <c r="G37" s="40"/>
      <c r="H37" s="31"/>
      <c r="I37" s="31"/>
      <c r="J37" s="31"/>
      <c r="K37" s="31"/>
      <c r="L37" s="31"/>
      <c r="M37" s="31"/>
      <c r="N37" s="31"/>
      <c r="O37" s="31"/>
    </row>
    <row r="38" spans="1:15">
      <c r="A38" s="38"/>
      <c r="B38" s="39"/>
      <c r="C38" s="40"/>
      <c r="D38" s="39"/>
      <c r="E38" s="40"/>
      <c r="F38" s="39"/>
      <c r="G38" s="40"/>
      <c r="H38" s="31"/>
      <c r="I38" s="31"/>
      <c r="J38" s="31"/>
      <c r="K38" s="31"/>
      <c r="L38" s="31"/>
      <c r="M38" s="31"/>
      <c r="N38" s="31"/>
      <c r="O38" s="31"/>
    </row>
    <row r="39" spans="1:15">
      <c r="A39" s="38"/>
      <c r="B39" s="39"/>
      <c r="C39" s="39"/>
      <c r="D39" s="39"/>
      <c r="E39" s="39"/>
      <c r="F39" s="39"/>
      <c r="G39" s="39"/>
      <c r="H39" s="31"/>
      <c r="I39" s="31"/>
      <c r="J39" s="31"/>
      <c r="K39" s="31"/>
      <c r="L39" s="31"/>
      <c r="M39" s="31"/>
      <c r="N39" s="31"/>
      <c r="O39" s="31"/>
    </row>
    <row r="40" spans="1:15">
      <c r="A40" s="38"/>
      <c r="B40" s="39"/>
      <c r="C40" s="40"/>
      <c r="D40" s="39"/>
      <c r="E40" s="40"/>
      <c r="F40" s="39"/>
      <c r="G40" s="40"/>
      <c r="H40" s="31"/>
      <c r="I40" s="31"/>
      <c r="J40" s="31"/>
      <c r="K40" s="31"/>
      <c r="L40" s="31"/>
      <c r="M40" s="31"/>
      <c r="N40" s="31"/>
      <c r="O40" s="31"/>
    </row>
    <row r="41" spans="1:15">
      <c r="A41" s="38"/>
      <c r="B41" s="38"/>
      <c r="C41" s="39"/>
      <c r="D41" s="39"/>
      <c r="E41" s="39"/>
      <c r="F41" s="38"/>
      <c r="G41" s="39"/>
      <c r="H41" s="31"/>
      <c r="I41" s="31"/>
      <c r="J41" s="31"/>
      <c r="K41" s="31"/>
      <c r="L41" s="31"/>
      <c r="M41" s="31"/>
      <c r="N41" s="31"/>
      <c r="O41" s="31"/>
    </row>
    <row r="42" spans="1:15">
      <c r="A42" s="38"/>
      <c r="B42" s="39"/>
      <c r="C42" s="39"/>
      <c r="D42" s="39"/>
      <c r="E42" s="39"/>
      <c r="F42" s="39"/>
      <c r="G42" s="39"/>
      <c r="H42" s="31"/>
      <c r="I42" s="31"/>
      <c r="J42" s="31"/>
      <c r="K42" s="31"/>
      <c r="L42" s="31"/>
      <c r="M42" s="31"/>
      <c r="N42" s="31"/>
      <c r="O42" s="31"/>
    </row>
    <row r="43" spans="1:1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</sheetData>
  <mergeCells count="14">
    <mergeCell ref="H21:I21"/>
    <mergeCell ref="F21:G21"/>
    <mergeCell ref="D35:G35"/>
    <mergeCell ref="A31:D31"/>
    <mergeCell ref="A33:A34"/>
    <mergeCell ref="B33:C33"/>
    <mergeCell ref="D33:E33"/>
    <mergeCell ref="A20:D20"/>
    <mergeCell ref="A21:A22"/>
    <mergeCell ref="A1:D1"/>
    <mergeCell ref="F33:G33"/>
    <mergeCell ref="A3:D3"/>
    <mergeCell ref="B21:C21"/>
    <mergeCell ref="D21:E21"/>
  </mergeCells>
  <phoneticPr fontId="0" type="noConversion"/>
  <pageMargins left="0.7" right="0.7" top="0.78740157499999996" bottom="0.78740157499999996" header="0.3" footer="0.3"/>
  <pageSetup paperSize="9" scale="6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opLeftCell="A7" zoomScale="110" zoomScaleNormal="110" workbookViewId="0">
      <selection activeCell="H9" sqref="H9"/>
    </sheetView>
  </sheetViews>
  <sheetFormatPr defaultRowHeight="12.75"/>
  <cols>
    <col min="1" max="1" width="55.140625" style="1" bestFit="1" customWidth="1"/>
    <col min="2" max="2" width="11.5703125" style="1" customWidth="1"/>
    <col min="3" max="4" width="10.7109375" style="1" customWidth="1"/>
    <col min="5" max="16384" width="9.140625" style="1"/>
  </cols>
  <sheetData>
    <row r="1" spans="1:4">
      <c r="A1" s="693" t="s">
        <v>625</v>
      </c>
      <c r="B1" s="693"/>
      <c r="C1" s="693"/>
      <c r="D1" s="693"/>
    </row>
    <row r="2" spans="1:4" ht="17.100000000000001" customHeight="1"/>
    <row r="3" spans="1:4" ht="17.100000000000001" customHeight="1">
      <c r="A3" s="707" t="s">
        <v>473</v>
      </c>
      <c r="B3" s="708"/>
      <c r="C3" s="708"/>
      <c r="D3" s="17"/>
    </row>
    <row r="4" spans="1:4" ht="17.100000000000001" customHeight="1" thickBot="1">
      <c r="A4" s="17"/>
      <c r="B4" s="17"/>
      <c r="C4" s="17"/>
      <c r="D4" s="17"/>
    </row>
    <row r="5" spans="1:4" ht="17.100000000000001" customHeight="1">
      <c r="A5" s="236" t="s">
        <v>474</v>
      </c>
      <c r="B5" s="403">
        <v>2017</v>
      </c>
      <c r="C5" s="403">
        <v>2018</v>
      </c>
      <c r="D5" s="404">
        <v>2019</v>
      </c>
    </row>
    <row r="6" spans="1:4" ht="17.100000000000001" customHeight="1">
      <c r="A6" s="16" t="s">
        <v>475</v>
      </c>
      <c r="B6" s="409">
        <v>247</v>
      </c>
      <c r="C6" s="409">
        <v>259</v>
      </c>
      <c r="D6" s="407">
        <v>257</v>
      </c>
    </row>
    <row r="7" spans="1:4" ht="17.100000000000001" customHeight="1">
      <c r="A7" s="16" t="s">
        <v>476</v>
      </c>
      <c r="B7" s="409">
        <v>48</v>
      </c>
      <c r="C7" s="409">
        <v>41</v>
      </c>
      <c r="D7" s="407">
        <v>38</v>
      </c>
    </row>
    <row r="8" spans="1:4" ht="17.100000000000001" customHeight="1">
      <c r="A8" s="16" t="s">
        <v>477</v>
      </c>
      <c r="B8" s="409">
        <v>259</v>
      </c>
      <c r="C8" s="409">
        <v>257</v>
      </c>
      <c r="D8" s="407">
        <v>262</v>
      </c>
    </row>
    <row r="9" spans="1:4" ht="17.100000000000001" customHeight="1">
      <c r="A9" s="16" t="s">
        <v>479</v>
      </c>
      <c r="B9" s="409">
        <v>45</v>
      </c>
      <c r="C9" s="409">
        <v>49</v>
      </c>
      <c r="D9" s="407">
        <v>48</v>
      </c>
    </row>
    <row r="10" spans="1:4" ht="17.100000000000001" customHeight="1">
      <c r="A10" s="16" t="s">
        <v>478</v>
      </c>
      <c r="B10" s="409">
        <v>55</v>
      </c>
      <c r="C10" s="409">
        <v>51</v>
      </c>
      <c r="D10" s="407">
        <v>52</v>
      </c>
    </row>
    <row r="11" spans="1:4" ht="17.100000000000001" customHeight="1">
      <c r="A11" s="16" t="s">
        <v>480</v>
      </c>
      <c r="B11" s="409">
        <v>168</v>
      </c>
      <c r="C11" s="409">
        <v>166</v>
      </c>
      <c r="D11" s="407">
        <v>175</v>
      </c>
    </row>
    <row r="12" spans="1:4" ht="17.100000000000001" customHeight="1">
      <c r="A12" s="16" t="s">
        <v>481</v>
      </c>
      <c r="B12" s="409">
        <v>13</v>
      </c>
      <c r="C12" s="409">
        <v>13</v>
      </c>
      <c r="D12" s="407">
        <v>13</v>
      </c>
    </row>
    <row r="13" spans="1:4" ht="17.100000000000001" customHeight="1">
      <c r="A13" s="16" t="s">
        <v>480</v>
      </c>
      <c r="B13" s="409">
        <v>7</v>
      </c>
      <c r="C13" s="409">
        <v>8</v>
      </c>
      <c r="D13" s="407">
        <v>8</v>
      </c>
    </row>
    <row r="14" spans="1:4" ht="17.100000000000001" customHeight="1">
      <c r="A14" s="16" t="s">
        <v>482</v>
      </c>
      <c r="B14" s="409">
        <v>33</v>
      </c>
      <c r="C14" s="409">
        <v>39</v>
      </c>
      <c r="D14" s="407">
        <v>39</v>
      </c>
    </row>
    <row r="15" spans="1:4" ht="17.100000000000001" customHeight="1" thickBot="1">
      <c r="A15" s="251" t="s">
        <v>483</v>
      </c>
      <c r="B15" s="410">
        <v>12.9</v>
      </c>
      <c r="C15" s="410">
        <v>14.8</v>
      </c>
      <c r="D15" s="408">
        <v>15.3</v>
      </c>
    </row>
    <row r="16" spans="1:4" ht="17.100000000000001" customHeight="1" thickBot="1">
      <c r="A16" s="17"/>
      <c r="B16" s="411"/>
      <c r="C16" s="412"/>
      <c r="D16" s="413"/>
    </row>
    <row r="17" spans="1:4" ht="17.100000000000001" customHeight="1">
      <c r="A17" s="236" t="s">
        <v>484</v>
      </c>
      <c r="B17" s="238">
        <v>2017</v>
      </c>
      <c r="C17" s="238">
        <v>2018</v>
      </c>
      <c r="D17" s="239">
        <v>2019</v>
      </c>
    </row>
    <row r="18" spans="1:4" ht="17.100000000000001" customHeight="1">
      <c r="A18" s="16" t="s">
        <v>485</v>
      </c>
      <c r="B18" s="409">
        <v>150</v>
      </c>
      <c r="C18" s="409">
        <v>140</v>
      </c>
      <c r="D18" s="407">
        <v>146</v>
      </c>
    </row>
    <row r="19" spans="1:4" ht="17.100000000000001" customHeight="1">
      <c r="A19" s="16" t="s">
        <v>486</v>
      </c>
      <c r="B19" s="409">
        <v>4</v>
      </c>
      <c r="C19" s="409">
        <v>3</v>
      </c>
      <c r="D19" s="407">
        <v>5</v>
      </c>
    </row>
    <row r="20" spans="1:4" ht="17.100000000000001" customHeight="1">
      <c r="A20" s="16" t="s">
        <v>487</v>
      </c>
      <c r="B20" s="409">
        <v>101</v>
      </c>
      <c r="C20" s="409">
        <v>109</v>
      </c>
      <c r="D20" s="407">
        <v>105</v>
      </c>
    </row>
    <row r="21" spans="1:4" ht="17.100000000000001" customHeight="1">
      <c r="A21" s="16" t="s">
        <v>488</v>
      </c>
      <c r="B21" s="409">
        <v>0</v>
      </c>
      <c r="C21" s="409">
        <v>0</v>
      </c>
      <c r="D21" s="407">
        <v>0</v>
      </c>
    </row>
    <row r="22" spans="1:4" ht="17.100000000000001" customHeight="1" thickBot="1">
      <c r="A22" s="251" t="s">
        <v>489</v>
      </c>
      <c r="B22" s="410">
        <v>4</v>
      </c>
      <c r="C22" s="410">
        <v>5</v>
      </c>
      <c r="D22" s="408">
        <v>6</v>
      </c>
    </row>
    <row r="23" spans="1:4" ht="17.100000000000001" customHeight="1" thickBot="1">
      <c r="A23" s="17"/>
      <c r="B23" s="411"/>
      <c r="C23" s="412"/>
      <c r="D23" s="413"/>
    </row>
    <row r="24" spans="1:4" ht="17.100000000000001" customHeight="1">
      <c r="A24" s="236" t="s">
        <v>490</v>
      </c>
      <c r="B24" s="240">
        <v>2017</v>
      </c>
      <c r="C24" s="240">
        <v>2018</v>
      </c>
      <c r="D24" s="241">
        <v>2019</v>
      </c>
    </row>
    <row r="25" spans="1:4" ht="17.100000000000001" customHeight="1" thickBot="1">
      <c r="A25" s="251" t="s">
        <v>491</v>
      </c>
      <c r="B25" s="410">
        <v>45.2</v>
      </c>
      <c r="C25" s="410">
        <v>46.5</v>
      </c>
      <c r="D25" s="408">
        <v>47</v>
      </c>
    </row>
    <row r="26" spans="1:4" ht="17.100000000000001" customHeight="1" thickBot="1">
      <c r="A26" s="17"/>
      <c r="B26" s="411"/>
      <c r="C26" s="412"/>
      <c r="D26" s="413"/>
    </row>
    <row r="27" spans="1:4" ht="29.25" customHeight="1">
      <c r="A27" s="402" t="s">
        <v>492</v>
      </c>
      <c r="B27" s="238">
        <v>2017</v>
      </c>
      <c r="C27" s="238">
        <v>2018</v>
      </c>
      <c r="D27" s="239">
        <v>2019</v>
      </c>
    </row>
    <row r="28" spans="1:4" ht="17.100000000000001" customHeight="1">
      <c r="A28" s="405" t="s">
        <v>493</v>
      </c>
      <c r="B28" s="409">
        <v>43</v>
      </c>
      <c r="C28" s="409">
        <v>44</v>
      </c>
      <c r="D28" s="407">
        <v>35</v>
      </c>
    </row>
    <row r="29" spans="1:4" ht="17.100000000000001" customHeight="1" thickBot="1">
      <c r="A29" s="406" t="s">
        <v>494</v>
      </c>
      <c r="B29" s="410">
        <v>35</v>
      </c>
      <c r="C29" s="410">
        <v>42</v>
      </c>
      <c r="D29" s="408">
        <v>29</v>
      </c>
    </row>
    <row r="30" spans="1:4" ht="24" customHeight="1">
      <c r="A30" s="709" t="s">
        <v>881</v>
      </c>
      <c r="B30" s="710"/>
      <c r="C30" s="710"/>
    </row>
    <row r="31" spans="1:4" ht="34.5" customHeight="1">
      <c r="A31" s="711" t="s">
        <v>671</v>
      </c>
      <c r="B31" s="712"/>
      <c r="C31" s="712"/>
    </row>
    <row r="32" spans="1:4" ht="28.5" customHeight="1">
      <c r="A32" s="41"/>
    </row>
  </sheetData>
  <mergeCells count="4">
    <mergeCell ref="A3:C3"/>
    <mergeCell ref="A30:C30"/>
    <mergeCell ref="A1:D1"/>
    <mergeCell ref="A31:C31"/>
  </mergeCells>
  <phoneticPr fontId="0" type="noConversion"/>
  <pageMargins left="0.7" right="0.7" top="0.78740157499999996" bottom="0.78740157499999996" header="0.3" footer="0.3"/>
  <pageSetup paperSize="9" scale="99" fitToHeight="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0"/>
  <sheetViews>
    <sheetView topLeftCell="A64" workbookViewId="0">
      <selection activeCell="K12" sqref="K12"/>
    </sheetView>
  </sheetViews>
  <sheetFormatPr defaultRowHeight="12.75"/>
  <cols>
    <col min="1" max="1" width="9.140625" style="4"/>
    <col min="2" max="2" width="53.5703125" style="4" customWidth="1"/>
    <col min="3" max="3" width="10.7109375" style="4" customWidth="1"/>
    <col min="4" max="4" width="11.7109375" style="4" customWidth="1"/>
    <col min="5" max="5" width="11.28515625" style="4" customWidth="1"/>
    <col min="6" max="6" width="11" style="4" customWidth="1"/>
    <col min="7" max="7" width="13.5703125" style="4" customWidth="1"/>
    <col min="8" max="16384" width="9.140625" style="4"/>
  </cols>
  <sheetData>
    <row r="1" spans="1:7">
      <c r="A1" s="42" t="s">
        <v>598</v>
      </c>
      <c r="B1" s="478"/>
      <c r="C1" s="478"/>
      <c r="D1" s="478"/>
      <c r="E1" s="478"/>
      <c r="F1" s="478"/>
      <c r="G1" s="478"/>
    </row>
    <row r="2" spans="1:7">
      <c r="A2" s="478"/>
      <c r="B2" s="478"/>
      <c r="C2" s="478"/>
      <c r="D2" s="478"/>
      <c r="E2" s="478"/>
      <c r="F2" s="478"/>
      <c r="G2" s="478"/>
    </row>
    <row r="3" spans="1:7" ht="17.100000000000001" customHeight="1">
      <c r="A3" s="43" t="s">
        <v>599</v>
      </c>
      <c r="B3" s="478"/>
      <c r="C3" s="476"/>
      <c r="D3" s="476"/>
      <c r="E3" s="476"/>
      <c r="F3" s="476"/>
      <c r="G3" s="478"/>
    </row>
    <row r="4" spans="1:7" ht="9" customHeight="1" thickBot="1">
      <c r="A4" s="478"/>
      <c r="B4" s="486"/>
      <c r="C4" s="476"/>
      <c r="D4" s="476"/>
      <c r="E4" s="476"/>
      <c r="F4" s="476"/>
      <c r="G4" s="478"/>
    </row>
    <row r="5" spans="1:7" ht="17.100000000000001" customHeight="1">
      <c r="A5" s="478"/>
      <c r="B5" s="644"/>
      <c r="C5" s="645">
        <v>2016</v>
      </c>
      <c r="D5" s="645">
        <v>2017</v>
      </c>
      <c r="E5" s="645">
        <v>2018</v>
      </c>
      <c r="F5" s="647">
        <v>2019</v>
      </c>
      <c r="G5" s="478"/>
    </row>
    <row r="6" spans="1:7" ht="12.75" customHeight="1">
      <c r="A6" s="478"/>
      <c r="B6" s="713" t="s">
        <v>751</v>
      </c>
      <c r="C6" s="714">
        <v>203</v>
      </c>
      <c r="D6" s="714">
        <v>199</v>
      </c>
      <c r="E6" s="714">
        <v>190</v>
      </c>
      <c r="F6" s="716">
        <v>194</v>
      </c>
      <c r="G6" s="478"/>
    </row>
    <row r="7" spans="1:7" ht="15.75" customHeight="1">
      <c r="A7" s="478"/>
      <c r="B7" s="713"/>
      <c r="C7" s="715"/>
      <c r="D7" s="715"/>
      <c r="E7" s="714"/>
      <c r="F7" s="716"/>
      <c r="G7" s="478"/>
    </row>
    <row r="8" spans="1:7" ht="12.75" customHeight="1">
      <c r="A8" s="478"/>
      <c r="B8" s="713"/>
      <c r="C8" s="715"/>
      <c r="D8" s="715"/>
      <c r="E8" s="714"/>
      <c r="F8" s="716"/>
      <c r="G8" s="478"/>
    </row>
    <row r="9" spans="1:7" ht="27" customHeight="1">
      <c r="A9" s="478"/>
      <c r="B9" s="637" t="s">
        <v>729</v>
      </c>
      <c r="C9" s="638">
        <v>13</v>
      </c>
      <c r="D9" s="638">
        <v>13</v>
      </c>
      <c r="E9" s="638">
        <v>14</v>
      </c>
      <c r="F9" s="374">
        <v>14</v>
      </c>
      <c r="G9" s="478"/>
    </row>
    <row r="10" spans="1:7" ht="27" customHeight="1">
      <c r="A10" s="478"/>
      <c r="B10" s="637" t="s">
        <v>752</v>
      </c>
      <c r="C10" s="638">
        <v>3</v>
      </c>
      <c r="D10" s="638">
        <v>5</v>
      </c>
      <c r="E10" s="638">
        <v>3</v>
      </c>
      <c r="F10" s="374">
        <v>5</v>
      </c>
      <c r="G10" s="478"/>
    </row>
    <row r="11" spans="1:7" ht="27" customHeight="1">
      <c r="A11" s="478"/>
      <c r="B11" s="637" t="s">
        <v>753</v>
      </c>
      <c r="C11" s="638">
        <v>3</v>
      </c>
      <c r="D11" s="638">
        <v>3</v>
      </c>
      <c r="E11" s="638">
        <v>1</v>
      </c>
      <c r="F11" s="374">
        <v>3</v>
      </c>
      <c r="G11" s="478"/>
    </row>
    <row r="12" spans="1:7" ht="27" customHeight="1" thickBot="1">
      <c r="A12" s="478"/>
      <c r="B12" s="648" t="s">
        <v>754</v>
      </c>
      <c r="C12" s="127">
        <v>2</v>
      </c>
      <c r="D12" s="127">
        <v>2</v>
      </c>
      <c r="E12" s="127">
        <v>5</v>
      </c>
      <c r="F12" s="459">
        <v>1</v>
      </c>
      <c r="G12" s="478"/>
    </row>
    <row r="13" spans="1:7" ht="15.75" customHeight="1">
      <c r="A13" s="478"/>
      <c r="B13" s="478"/>
      <c r="C13" s="478"/>
      <c r="D13" s="478"/>
      <c r="E13" s="478"/>
      <c r="F13" s="478"/>
      <c r="G13" s="478"/>
    </row>
    <row r="14" spans="1:7" ht="17.100000000000001" customHeight="1">
      <c r="A14" s="43" t="s">
        <v>600</v>
      </c>
      <c r="B14" s="478"/>
      <c r="C14" s="476"/>
      <c r="D14" s="476"/>
      <c r="E14" s="476"/>
      <c r="F14" s="478"/>
      <c r="G14" s="478"/>
    </row>
    <row r="15" spans="1:7" ht="19.5" customHeight="1">
      <c r="A15" s="43"/>
      <c r="B15" s="55" t="s">
        <v>874</v>
      </c>
      <c r="C15" s="476"/>
      <c r="D15" s="476"/>
      <c r="E15" s="476"/>
      <c r="F15" s="478"/>
      <c r="G15" s="478"/>
    </row>
    <row r="16" spans="1:7" ht="9.75" customHeight="1" thickBot="1">
      <c r="A16" s="43"/>
      <c r="B16" s="478"/>
      <c r="C16" s="476"/>
      <c r="D16" s="476"/>
      <c r="E16" s="476"/>
      <c r="F16" s="478"/>
      <c r="G16" s="478"/>
    </row>
    <row r="17" spans="1:7" ht="52.5" customHeight="1" thickBot="1">
      <c r="A17" s="43"/>
      <c r="B17" s="231" t="s">
        <v>730</v>
      </c>
      <c r="C17" s="232" t="s">
        <v>731</v>
      </c>
      <c r="D17" s="232" t="s">
        <v>732</v>
      </c>
      <c r="E17" s="232" t="s">
        <v>733</v>
      </c>
      <c r="F17" s="232" t="s">
        <v>734</v>
      </c>
      <c r="G17" s="233" t="s">
        <v>805</v>
      </c>
    </row>
    <row r="18" spans="1:7" ht="17.100000000000001" customHeight="1">
      <c r="A18" s="43"/>
      <c r="B18" s="489" t="s">
        <v>778</v>
      </c>
      <c r="C18" s="44">
        <v>2500</v>
      </c>
      <c r="D18" s="44">
        <v>1900</v>
      </c>
      <c r="E18" s="44">
        <f t="shared" ref="E18:E35" si="0">C18-D18</f>
        <v>600</v>
      </c>
      <c r="F18" s="183" t="s">
        <v>735</v>
      </c>
      <c r="G18" s="45">
        <v>2019</v>
      </c>
    </row>
    <row r="19" spans="1:7" ht="17.100000000000001" customHeight="1">
      <c r="A19" s="43"/>
      <c r="B19" s="489" t="s">
        <v>774</v>
      </c>
      <c r="C19" s="44">
        <v>37200</v>
      </c>
      <c r="D19" s="44">
        <v>6000</v>
      </c>
      <c r="E19" s="44">
        <f t="shared" si="0"/>
        <v>31200</v>
      </c>
      <c r="F19" s="183" t="s">
        <v>735</v>
      </c>
      <c r="G19" s="45">
        <v>2019</v>
      </c>
    </row>
    <row r="20" spans="1:7" ht="17.100000000000001" customHeight="1">
      <c r="A20" s="43"/>
      <c r="B20" s="489" t="s">
        <v>775</v>
      </c>
      <c r="C20" s="44">
        <v>7200</v>
      </c>
      <c r="D20" s="44">
        <v>6400</v>
      </c>
      <c r="E20" s="44">
        <f t="shared" si="0"/>
        <v>800</v>
      </c>
      <c r="F20" s="183" t="s">
        <v>735</v>
      </c>
      <c r="G20" s="45">
        <v>2019</v>
      </c>
    </row>
    <row r="21" spans="1:7" ht="17.100000000000001" customHeight="1">
      <c r="A21" s="43"/>
      <c r="B21" s="489" t="s">
        <v>777</v>
      </c>
      <c r="C21" s="44">
        <v>3100</v>
      </c>
      <c r="D21" s="44">
        <v>2780</v>
      </c>
      <c r="E21" s="44">
        <f t="shared" si="0"/>
        <v>320</v>
      </c>
      <c r="F21" s="183" t="s">
        <v>735</v>
      </c>
      <c r="G21" s="45">
        <v>2019</v>
      </c>
    </row>
    <row r="22" spans="1:7" ht="17.100000000000001" customHeight="1">
      <c r="A22" s="43"/>
      <c r="B22" s="489" t="s">
        <v>806</v>
      </c>
      <c r="C22" s="44">
        <v>5500</v>
      </c>
      <c r="D22" s="44">
        <v>4900</v>
      </c>
      <c r="E22" s="44">
        <f t="shared" si="0"/>
        <v>600</v>
      </c>
      <c r="F22" s="183" t="s">
        <v>735</v>
      </c>
      <c r="G22" s="45">
        <v>2019</v>
      </c>
    </row>
    <row r="23" spans="1:7" ht="17.100000000000001" customHeight="1">
      <c r="A23" s="43"/>
      <c r="B23" s="49" t="s">
        <v>772</v>
      </c>
      <c r="C23" s="50">
        <v>1670</v>
      </c>
      <c r="D23" s="50">
        <v>1590</v>
      </c>
      <c r="E23" s="50">
        <f t="shared" si="0"/>
        <v>80</v>
      </c>
      <c r="F23" s="51" t="s">
        <v>773</v>
      </c>
      <c r="G23" s="52">
        <v>2019</v>
      </c>
    </row>
    <row r="24" spans="1:7" ht="17.100000000000001" customHeight="1">
      <c r="A24" s="43"/>
      <c r="B24" s="489" t="s">
        <v>736</v>
      </c>
      <c r="C24" s="44">
        <v>1500</v>
      </c>
      <c r="D24" s="44">
        <v>1320</v>
      </c>
      <c r="E24" s="44">
        <f t="shared" si="0"/>
        <v>180</v>
      </c>
      <c r="F24" s="183" t="s">
        <v>735</v>
      </c>
      <c r="G24" s="45">
        <v>2019</v>
      </c>
    </row>
    <row r="25" spans="1:7" ht="17.100000000000001" customHeight="1">
      <c r="A25" s="43"/>
      <c r="B25" s="489" t="s">
        <v>779</v>
      </c>
      <c r="C25" s="44">
        <v>2250</v>
      </c>
      <c r="D25" s="44">
        <v>1120</v>
      </c>
      <c r="E25" s="44">
        <f t="shared" si="0"/>
        <v>1130</v>
      </c>
      <c r="F25" s="183" t="s">
        <v>687</v>
      </c>
      <c r="G25" s="45">
        <v>2019</v>
      </c>
    </row>
    <row r="26" spans="1:7" ht="17.100000000000001" customHeight="1">
      <c r="A26" s="43"/>
      <c r="B26" s="489" t="s">
        <v>915</v>
      </c>
      <c r="C26" s="44">
        <v>72</v>
      </c>
      <c r="D26" s="44">
        <v>36</v>
      </c>
      <c r="E26" s="44">
        <f t="shared" si="0"/>
        <v>36</v>
      </c>
      <c r="F26" s="183" t="s">
        <v>739</v>
      </c>
      <c r="G26" s="45">
        <v>2019</v>
      </c>
    </row>
    <row r="27" spans="1:7" ht="17.100000000000001" customHeight="1">
      <c r="A27" s="43"/>
      <c r="B27" s="489" t="s">
        <v>916</v>
      </c>
      <c r="C27" s="44">
        <v>82</v>
      </c>
      <c r="D27" s="44">
        <v>41</v>
      </c>
      <c r="E27" s="44">
        <f t="shared" si="0"/>
        <v>41</v>
      </c>
      <c r="F27" s="183" t="s">
        <v>739</v>
      </c>
      <c r="G27" s="45">
        <v>2019</v>
      </c>
    </row>
    <row r="28" spans="1:7" ht="17.100000000000001" customHeight="1">
      <c r="A28" s="43"/>
      <c r="B28" s="489" t="s">
        <v>808</v>
      </c>
      <c r="C28" s="44">
        <v>750</v>
      </c>
      <c r="D28" s="44">
        <v>280</v>
      </c>
      <c r="E28" s="44">
        <f t="shared" si="0"/>
        <v>470</v>
      </c>
      <c r="F28" s="183" t="s">
        <v>780</v>
      </c>
      <c r="G28" s="45">
        <v>2019</v>
      </c>
    </row>
    <row r="29" spans="1:7" ht="17.100000000000001" customHeight="1">
      <c r="A29" s="43"/>
      <c r="B29" s="49" t="s">
        <v>744</v>
      </c>
      <c r="C29" s="50">
        <v>8000</v>
      </c>
      <c r="D29" s="50">
        <v>1500</v>
      </c>
      <c r="E29" s="50">
        <f t="shared" si="0"/>
        <v>6500</v>
      </c>
      <c r="F29" s="51" t="s">
        <v>686</v>
      </c>
      <c r="G29" s="52">
        <v>2019</v>
      </c>
    </row>
    <row r="30" spans="1:7" ht="17.100000000000001" customHeight="1">
      <c r="A30" s="43"/>
      <c r="B30" s="489" t="s">
        <v>776</v>
      </c>
      <c r="C30" s="44">
        <v>5480</v>
      </c>
      <c r="D30" s="44">
        <v>4100</v>
      </c>
      <c r="E30" s="44">
        <f t="shared" si="0"/>
        <v>1380</v>
      </c>
      <c r="F30" s="183" t="s">
        <v>735</v>
      </c>
      <c r="G30" s="45">
        <v>2020</v>
      </c>
    </row>
    <row r="31" spans="1:7" ht="17.100000000000001" customHeight="1">
      <c r="A31" s="43"/>
      <c r="B31" s="489" t="s">
        <v>741</v>
      </c>
      <c r="C31" s="44">
        <v>10000</v>
      </c>
      <c r="D31" s="44">
        <v>6000</v>
      </c>
      <c r="E31" s="44">
        <f t="shared" si="0"/>
        <v>4000</v>
      </c>
      <c r="F31" s="183" t="s">
        <v>688</v>
      </c>
      <c r="G31" s="45">
        <v>2020</v>
      </c>
    </row>
    <row r="32" spans="1:7" ht="17.100000000000001" customHeight="1">
      <c r="A32" s="43"/>
      <c r="B32" s="489" t="s">
        <v>737</v>
      </c>
      <c r="C32" s="44">
        <v>33300</v>
      </c>
      <c r="D32" s="44">
        <v>16000</v>
      </c>
      <c r="E32" s="44">
        <f t="shared" si="0"/>
        <v>17300</v>
      </c>
      <c r="F32" s="183" t="s">
        <v>688</v>
      </c>
      <c r="G32" s="45">
        <v>2020</v>
      </c>
    </row>
    <row r="33" spans="1:7" ht="17.100000000000001" customHeight="1">
      <c r="A33" s="43"/>
      <c r="B33" s="178" t="s">
        <v>807</v>
      </c>
      <c r="C33" s="46">
        <v>8640</v>
      </c>
      <c r="D33" s="46">
        <v>8200</v>
      </c>
      <c r="E33" s="46">
        <f t="shared" si="0"/>
        <v>440</v>
      </c>
      <c r="F33" s="23" t="s">
        <v>773</v>
      </c>
      <c r="G33" s="47">
        <v>2020</v>
      </c>
    </row>
    <row r="34" spans="1:7" ht="17.100000000000001" customHeight="1">
      <c r="A34" s="43"/>
      <c r="B34" s="489" t="s">
        <v>917</v>
      </c>
      <c r="C34" s="44">
        <v>3160</v>
      </c>
      <c r="D34" s="44">
        <v>2300</v>
      </c>
      <c r="E34" s="44">
        <f t="shared" si="0"/>
        <v>860</v>
      </c>
      <c r="F34" s="183" t="s">
        <v>309</v>
      </c>
      <c r="G34" s="45">
        <v>2020</v>
      </c>
    </row>
    <row r="35" spans="1:7" ht="17.100000000000001" customHeight="1">
      <c r="A35" s="43"/>
      <c r="B35" s="489" t="s">
        <v>740</v>
      </c>
      <c r="C35" s="44">
        <v>6000</v>
      </c>
      <c r="D35" s="44">
        <v>4200</v>
      </c>
      <c r="E35" s="44">
        <f t="shared" si="0"/>
        <v>1800</v>
      </c>
      <c r="F35" s="183" t="s">
        <v>596</v>
      </c>
      <c r="G35" s="45">
        <v>2020</v>
      </c>
    </row>
    <row r="36" spans="1:7" ht="17.100000000000001" customHeight="1">
      <c r="A36" s="43"/>
      <c r="B36" s="489" t="s">
        <v>781</v>
      </c>
      <c r="C36" s="46">
        <v>16400</v>
      </c>
      <c r="D36" s="44">
        <v>6000</v>
      </c>
      <c r="E36" s="44">
        <v>12600</v>
      </c>
      <c r="F36" s="183" t="s">
        <v>809</v>
      </c>
      <c r="G36" s="45">
        <v>2020</v>
      </c>
    </row>
    <row r="37" spans="1:7" ht="17.100000000000001" customHeight="1">
      <c r="A37" s="43"/>
      <c r="B37" s="489" t="s">
        <v>810</v>
      </c>
      <c r="C37" s="44">
        <v>20000</v>
      </c>
      <c r="D37" s="44">
        <v>4000</v>
      </c>
      <c r="E37" s="44">
        <v>16000</v>
      </c>
      <c r="F37" s="183" t="s">
        <v>735</v>
      </c>
      <c r="G37" s="45">
        <v>2020</v>
      </c>
    </row>
    <row r="38" spans="1:7" ht="17.100000000000001" customHeight="1">
      <c r="A38" s="43"/>
      <c r="B38" s="489" t="s">
        <v>918</v>
      </c>
      <c r="C38" s="44">
        <v>800</v>
      </c>
      <c r="D38" s="44">
        <v>500</v>
      </c>
      <c r="E38" s="44">
        <v>300</v>
      </c>
      <c r="F38" s="183" t="s">
        <v>771</v>
      </c>
      <c r="G38" s="45">
        <v>2020</v>
      </c>
    </row>
    <row r="39" spans="1:7" ht="17.100000000000001" customHeight="1">
      <c r="A39" s="43"/>
      <c r="B39" s="489" t="s">
        <v>742</v>
      </c>
      <c r="C39" s="44">
        <v>24900</v>
      </c>
      <c r="D39" s="44">
        <v>16000</v>
      </c>
      <c r="E39" s="44">
        <f>C39-D39</f>
        <v>8900</v>
      </c>
      <c r="F39" s="183" t="s">
        <v>735</v>
      </c>
      <c r="G39" s="45">
        <v>2021</v>
      </c>
    </row>
    <row r="40" spans="1:7" ht="17.100000000000001" customHeight="1">
      <c r="A40" s="43"/>
      <c r="B40" s="49" t="s">
        <v>743</v>
      </c>
      <c r="C40" s="50">
        <v>5000</v>
      </c>
      <c r="D40" s="50">
        <v>4200</v>
      </c>
      <c r="E40" s="50">
        <f>C40-D40</f>
        <v>800</v>
      </c>
      <c r="F40" s="51" t="s">
        <v>309</v>
      </c>
      <c r="G40" s="52">
        <v>2021</v>
      </c>
    </row>
    <row r="41" spans="1:7" ht="17.100000000000001" customHeight="1">
      <c r="A41" s="43"/>
      <c r="B41" s="489" t="s">
        <v>919</v>
      </c>
      <c r="C41" s="44">
        <v>3000</v>
      </c>
      <c r="D41" s="44">
        <v>1500</v>
      </c>
      <c r="E41" s="44">
        <v>1500</v>
      </c>
      <c r="F41" s="183" t="s">
        <v>687</v>
      </c>
      <c r="G41" s="45">
        <v>2021</v>
      </c>
    </row>
    <row r="42" spans="1:7" ht="17.100000000000001" customHeight="1" thickBot="1">
      <c r="A42" s="43"/>
      <c r="B42" s="491" t="s">
        <v>738</v>
      </c>
      <c r="C42" s="137">
        <v>7000</v>
      </c>
      <c r="D42" s="137">
        <v>5500</v>
      </c>
      <c r="E42" s="137">
        <f>C42-D42</f>
        <v>1500</v>
      </c>
      <c r="F42" s="129" t="s">
        <v>735</v>
      </c>
      <c r="G42" s="138">
        <v>2021</v>
      </c>
    </row>
    <row r="43" spans="1:7" ht="17.100000000000001" customHeight="1">
      <c r="A43" s="43"/>
      <c r="B43" s="227"/>
      <c r="C43" s="228"/>
      <c r="D43" s="228"/>
      <c r="E43" s="228"/>
      <c r="F43" s="229"/>
      <c r="G43" s="230"/>
    </row>
    <row r="44" spans="1:7" ht="17.100000000000001" customHeight="1">
      <c r="A44" s="53"/>
      <c r="B44" s="53" t="s">
        <v>310</v>
      </c>
      <c r="C44" s="476"/>
      <c r="D44" s="476"/>
      <c r="E44" s="476"/>
      <c r="F44" s="478"/>
      <c r="G44" s="478"/>
    </row>
    <row r="45" spans="1:7" ht="17.100000000000001" customHeight="1">
      <c r="A45" s="486"/>
      <c r="B45" s="486" t="s">
        <v>819</v>
      </c>
      <c r="C45" s="486"/>
      <c r="D45" s="476"/>
      <c r="E45" s="478"/>
      <c r="F45" s="478"/>
      <c r="G45" s="478"/>
    </row>
    <row r="46" spans="1:7" ht="17.100000000000001" customHeight="1">
      <c r="A46" s="486"/>
      <c r="B46" s="486" t="s">
        <v>818</v>
      </c>
      <c r="C46" s="486"/>
      <c r="D46" s="476"/>
      <c r="E46" s="478"/>
      <c r="F46" s="478"/>
      <c r="G46" s="478"/>
    </row>
    <row r="47" spans="1:7" ht="17.100000000000001" customHeight="1">
      <c r="A47" s="486"/>
      <c r="B47" s="486" t="s">
        <v>817</v>
      </c>
      <c r="C47" s="486"/>
      <c r="D47" s="476"/>
      <c r="E47" s="478"/>
      <c r="F47" s="478"/>
      <c r="G47" s="478"/>
    </row>
    <row r="48" spans="1:7" ht="17.100000000000001" customHeight="1">
      <c r="A48" s="486"/>
      <c r="B48" s="486" t="s">
        <v>816</v>
      </c>
      <c r="C48" s="486"/>
      <c r="D48" s="476"/>
      <c r="E48" s="478"/>
      <c r="F48" s="478"/>
      <c r="G48" s="478"/>
    </row>
    <row r="49" spans="1:7" ht="17.100000000000001" customHeight="1">
      <c r="A49" s="486"/>
      <c r="B49" s="486" t="s">
        <v>820</v>
      </c>
      <c r="C49" s="486"/>
      <c r="D49" s="476"/>
      <c r="E49" s="478"/>
      <c r="F49" s="478"/>
      <c r="G49" s="478"/>
    </row>
    <row r="50" spans="1:7" ht="17.100000000000001" customHeight="1">
      <c r="A50" s="486"/>
      <c r="B50" s="486" t="s">
        <v>822</v>
      </c>
      <c r="C50" s="486"/>
      <c r="D50" s="476"/>
      <c r="E50" s="478"/>
      <c r="F50" s="478"/>
      <c r="G50" s="478"/>
    </row>
    <row r="51" spans="1:7" ht="17.100000000000001" customHeight="1">
      <c r="A51" s="486"/>
      <c r="B51" s="486" t="s">
        <v>821</v>
      </c>
      <c r="C51" s="486"/>
      <c r="D51" s="476"/>
      <c r="E51" s="478"/>
      <c r="F51" s="478"/>
      <c r="G51" s="478"/>
    </row>
    <row r="52" spans="1:7" ht="17.100000000000001" customHeight="1">
      <c r="A52" s="486"/>
      <c r="B52" s="486" t="s">
        <v>823</v>
      </c>
      <c r="C52" s="486"/>
      <c r="D52" s="476"/>
      <c r="E52" s="478"/>
      <c r="F52" s="478"/>
      <c r="G52" s="478"/>
    </row>
    <row r="53" spans="1:7" ht="17.100000000000001" customHeight="1">
      <c r="A53" s="486"/>
      <c r="B53" s="486" t="s">
        <v>824</v>
      </c>
      <c r="C53" s="486"/>
      <c r="D53" s="476"/>
      <c r="E53" s="478"/>
      <c r="F53" s="478"/>
      <c r="G53" s="478"/>
    </row>
    <row r="54" spans="1:7" ht="17.100000000000001" customHeight="1">
      <c r="A54" s="486"/>
      <c r="B54" s="486" t="s">
        <v>825</v>
      </c>
      <c r="C54" s="486"/>
      <c r="D54" s="476"/>
      <c r="E54" s="478"/>
      <c r="F54" s="478"/>
      <c r="G54" s="478"/>
    </row>
    <row r="55" spans="1:7" ht="17.100000000000001" customHeight="1">
      <c r="A55" s="486"/>
      <c r="B55" s="486"/>
      <c r="C55" s="476"/>
      <c r="D55" s="476"/>
      <c r="E55" s="478"/>
      <c r="F55" s="478"/>
      <c r="G55" s="478"/>
    </row>
    <row r="56" spans="1:7" ht="17.100000000000001" customHeight="1">
      <c r="A56" s="486"/>
      <c r="B56" s="476"/>
      <c r="C56" s="476"/>
      <c r="D56" s="476"/>
      <c r="E56" s="476"/>
      <c r="F56" s="478"/>
      <c r="G56" s="478"/>
    </row>
    <row r="57" spans="1:7" ht="17.100000000000001" customHeight="1">
      <c r="A57" s="43" t="s">
        <v>601</v>
      </c>
      <c r="B57" s="478"/>
      <c r="C57" s="478"/>
      <c r="D57" s="478"/>
      <c r="E57" s="478"/>
      <c r="F57" s="478"/>
      <c r="G57" s="478"/>
    </row>
    <row r="58" spans="1:7" ht="17.100000000000001" customHeight="1" thickBot="1">
      <c r="A58" s="693"/>
      <c r="B58" s="693"/>
      <c r="C58" s="693"/>
      <c r="D58" s="693"/>
      <c r="E58" s="478"/>
      <c r="F58" s="478"/>
      <c r="G58" s="478"/>
    </row>
    <row r="59" spans="1:7" ht="17.100000000000001" customHeight="1">
      <c r="A59" s="478"/>
      <c r="B59" s="634" t="s">
        <v>47</v>
      </c>
      <c r="C59" s="639">
        <v>2016</v>
      </c>
      <c r="D59" s="635">
        <v>2017</v>
      </c>
      <c r="E59" s="635">
        <v>2018</v>
      </c>
      <c r="F59" s="636">
        <v>2019</v>
      </c>
      <c r="G59" s="478"/>
    </row>
    <row r="60" spans="1:7" ht="17.100000000000001" customHeight="1">
      <c r="A60" s="478"/>
      <c r="B60" s="640" t="s">
        <v>44</v>
      </c>
      <c r="C60" s="139">
        <v>4</v>
      </c>
      <c r="D60" s="641">
        <v>4</v>
      </c>
      <c r="E60" s="641">
        <v>4</v>
      </c>
      <c r="F60" s="374">
        <v>4</v>
      </c>
      <c r="G60" s="478"/>
    </row>
    <row r="61" spans="1:7" ht="17.100000000000001" customHeight="1">
      <c r="A61" s="478"/>
      <c r="B61" s="640" t="s">
        <v>45</v>
      </c>
      <c r="C61" s="139">
        <v>4</v>
      </c>
      <c r="D61" s="641">
        <v>12</v>
      </c>
      <c r="E61" s="641">
        <v>4</v>
      </c>
      <c r="F61" s="374">
        <v>4</v>
      </c>
      <c r="G61" s="478"/>
    </row>
    <row r="62" spans="1:7" ht="17.100000000000001" customHeight="1">
      <c r="A62" s="478"/>
      <c r="B62" s="640" t="s">
        <v>602</v>
      </c>
      <c r="C62" s="20">
        <v>5</v>
      </c>
      <c r="D62" s="641">
        <v>4</v>
      </c>
      <c r="E62" s="641">
        <v>4</v>
      </c>
      <c r="F62" s="374">
        <v>4</v>
      </c>
      <c r="G62" s="478"/>
    </row>
    <row r="63" spans="1:7" ht="17.100000000000001" customHeight="1" thickBot="1">
      <c r="A63" s="478"/>
      <c r="B63" s="643" t="s">
        <v>46</v>
      </c>
      <c r="C63" s="21">
        <v>1</v>
      </c>
      <c r="D63" s="642">
        <v>1</v>
      </c>
      <c r="E63" s="642">
        <v>0</v>
      </c>
      <c r="F63" s="459">
        <v>0</v>
      </c>
      <c r="G63" s="478"/>
    </row>
    <row r="64" spans="1:7" ht="17.100000000000001" customHeight="1">
      <c r="A64" s="478"/>
      <c r="B64" s="483"/>
      <c r="C64" s="54"/>
      <c r="D64" s="54"/>
      <c r="E64" s="54"/>
      <c r="F64" s="54"/>
      <c r="G64" s="478"/>
    </row>
    <row r="65" spans="1:7" ht="17.100000000000001" customHeight="1">
      <c r="A65" s="478"/>
      <c r="B65" s="19" t="s">
        <v>565</v>
      </c>
      <c r="C65" s="19"/>
      <c r="D65" s="478"/>
      <c r="E65" s="478"/>
      <c r="F65" s="478"/>
      <c r="G65" s="478"/>
    </row>
    <row r="66" spans="1:7" ht="17.100000000000001" customHeight="1">
      <c r="A66" s="478"/>
      <c r="B66" s="646" t="s">
        <v>48</v>
      </c>
      <c r="C66" s="646"/>
      <c r="D66" s="478"/>
      <c r="E66" s="478"/>
      <c r="F66" s="478"/>
      <c r="G66" s="478"/>
    </row>
    <row r="67" spans="1:7" ht="17.100000000000001" customHeight="1">
      <c r="A67" s="17"/>
      <c r="B67" s="17" t="s">
        <v>820</v>
      </c>
      <c r="C67" s="17"/>
      <c r="D67" s="1"/>
    </row>
    <row r="68" spans="1:7" ht="17.100000000000001" customHeight="1">
      <c r="A68" s="17"/>
      <c r="B68" s="17" t="s">
        <v>822</v>
      </c>
      <c r="C68" s="17"/>
      <c r="D68" s="1"/>
    </row>
    <row r="69" spans="1:7" ht="17.100000000000001" customHeight="1">
      <c r="A69" s="17"/>
      <c r="B69" s="17" t="s">
        <v>821</v>
      </c>
      <c r="C69" s="17"/>
      <c r="D69" s="1"/>
    </row>
    <row r="70" spans="1:7" ht="17.100000000000001" customHeight="1">
      <c r="A70" s="17"/>
      <c r="B70" s="17" t="s">
        <v>823</v>
      </c>
      <c r="C70" s="17"/>
      <c r="D70" s="1"/>
    </row>
    <row r="71" spans="1:7" ht="17.100000000000001" customHeight="1">
      <c r="A71" s="17"/>
      <c r="B71" s="17" t="s">
        <v>824</v>
      </c>
      <c r="C71" s="17"/>
      <c r="D71" s="1"/>
    </row>
    <row r="72" spans="1:7" ht="17.100000000000001" customHeight="1">
      <c r="A72" s="17"/>
      <c r="B72" s="17" t="s">
        <v>825</v>
      </c>
      <c r="C72" s="17"/>
      <c r="D72" s="1"/>
    </row>
    <row r="73" spans="1:7">
      <c r="A73" s="17"/>
      <c r="B73" s="17"/>
      <c r="C73" s="1"/>
      <c r="D73" s="1"/>
    </row>
    <row r="74" spans="1:7">
      <c r="A74" s="17"/>
      <c r="B74" s="1"/>
      <c r="C74" s="1"/>
      <c r="D74" s="1"/>
      <c r="E74" s="1"/>
    </row>
    <row r="75" spans="1:7" ht="17.100000000000001" customHeight="1">
      <c r="A75" s="43" t="s">
        <v>601</v>
      </c>
    </row>
    <row r="76" spans="1:7" ht="13.5" thickBot="1">
      <c r="A76" s="693"/>
      <c r="B76" s="693"/>
      <c r="C76" s="693"/>
      <c r="D76" s="693"/>
    </row>
    <row r="77" spans="1:7" ht="17.100000000000001" customHeight="1">
      <c r="A77" s="478"/>
      <c r="B77" s="609" t="s">
        <v>47</v>
      </c>
      <c r="C77" s="610">
        <v>2016</v>
      </c>
      <c r="D77" s="607">
        <v>2017</v>
      </c>
      <c r="E77" s="607">
        <v>2018</v>
      </c>
      <c r="F77" s="608">
        <v>2019</v>
      </c>
    </row>
    <row r="78" spans="1:7" ht="17.100000000000001" customHeight="1">
      <c r="A78" s="478"/>
      <c r="B78" s="613" t="s">
        <v>44</v>
      </c>
      <c r="C78" s="139">
        <v>4</v>
      </c>
      <c r="D78" s="611">
        <v>4</v>
      </c>
      <c r="E78" s="611">
        <v>4</v>
      </c>
      <c r="F78" s="374">
        <v>4</v>
      </c>
    </row>
    <row r="79" spans="1:7" ht="17.100000000000001" customHeight="1">
      <c r="A79" s="478"/>
      <c r="B79" s="613" t="s">
        <v>45</v>
      </c>
      <c r="C79" s="139">
        <v>4</v>
      </c>
      <c r="D79" s="611">
        <v>12</v>
      </c>
      <c r="E79" s="611">
        <v>4</v>
      </c>
      <c r="F79" s="374">
        <v>4</v>
      </c>
    </row>
    <row r="80" spans="1:7" ht="17.100000000000001" customHeight="1">
      <c r="A80" s="478"/>
      <c r="B80" s="613" t="s">
        <v>602</v>
      </c>
      <c r="C80" s="20">
        <v>5</v>
      </c>
      <c r="D80" s="611">
        <v>4</v>
      </c>
      <c r="E80" s="611">
        <v>4</v>
      </c>
      <c r="F80" s="374">
        <v>4</v>
      </c>
    </row>
    <row r="81" spans="1:6" ht="17.100000000000001" customHeight="1" thickBot="1">
      <c r="A81" s="478"/>
      <c r="B81" s="614" t="s">
        <v>46</v>
      </c>
      <c r="C81" s="21">
        <v>1</v>
      </c>
      <c r="D81" s="612">
        <v>1</v>
      </c>
      <c r="E81" s="612">
        <v>0</v>
      </c>
      <c r="F81" s="459">
        <v>0</v>
      </c>
    </row>
    <row r="82" spans="1:6" ht="17.100000000000001" customHeight="1">
      <c r="A82" s="478"/>
      <c r="B82" s="483"/>
      <c r="C82" s="54"/>
      <c r="D82" s="54"/>
      <c r="E82" s="54"/>
      <c r="F82" s="54"/>
    </row>
    <row r="83" spans="1:6" ht="17.100000000000001" customHeight="1">
      <c r="A83" s="478"/>
      <c r="B83" s="19" t="s">
        <v>565</v>
      </c>
      <c r="C83" s="19"/>
      <c r="D83" s="478"/>
      <c r="E83" s="478"/>
      <c r="F83" s="478"/>
    </row>
    <row r="84" spans="1:6" ht="17.100000000000001" customHeight="1">
      <c r="A84" s="478"/>
      <c r="B84" s="615" t="s">
        <v>48</v>
      </c>
      <c r="C84" s="615"/>
      <c r="D84" s="478"/>
      <c r="E84" s="478"/>
      <c r="F84" s="478"/>
    </row>
    <row r="86" spans="1:6" ht="22.5" customHeight="1"/>
    <row r="87" spans="1:6" ht="24" customHeight="1"/>
    <row r="88" spans="1:6" ht="24" customHeight="1"/>
    <row r="89" spans="1:6" ht="24" customHeight="1"/>
    <row r="90" spans="1:6" ht="24" customHeight="1"/>
  </sheetData>
  <mergeCells count="7">
    <mergeCell ref="A76:D76"/>
    <mergeCell ref="B6:B8"/>
    <mergeCell ref="C6:C8"/>
    <mergeCell ref="D6:D8"/>
    <mergeCell ref="F6:F8"/>
    <mergeCell ref="E6:E8"/>
    <mergeCell ref="A58:D58"/>
  </mergeCells>
  <phoneticPr fontId="0" type="noConversion"/>
  <pageMargins left="0.7" right="0.7" top="0.78740157499999996" bottom="0.78740157499999996" header="0.3" footer="0.3"/>
  <pageSetup paperSize="9" scale="7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7"/>
  <sheetViews>
    <sheetView topLeftCell="A127" workbookViewId="0">
      <selection activeCell="D95" sqref="D95"/>
    </sheetView>
  </sheetViews>
  <sheetFormatPr defaultRowHeight="17.100000000000001" customHeight="1"/>
  <cols>
    <col min="1" max="1" width="55.140625" style="84" customWidth="1"/>
    <col min="2" max="5" width="11.7109375" style="84" customWidth="1"/>
    <col min="6" max="6" width="13.42578125" style="84" customWidth="1"/>
    <col min="7" max="16384" width="9.140625" style="84"/>
  </cols>
  <sheetData>
    <row r="1" spans="1:6" s="264" customFormat="1" ht="17.100000000000001" customHeight="1">
      <c r="A1" s="717" t="s">
        <v>609</v>
      </c>
      <c r="B1" s="717"/>
      <c r="C1" s="717"/>
      <c r="D1" s="717"/>
      <c r="E1" s="717"/>
      <c r="F1" s="717"/>
    </row>
    <row r="2" spans="1:6" ht="17.100000000000001" customHeight="1">
      <c r="A2" s="708"/>
      <c r="B2" s="708"/>
      <c r="C2" s="708"/>
      <c r="D2" s="708"/>
      <c r="E2" s="708"/>
      <c r="F2" s="708"/>
    </row>
    <row r="3" spans="1:6" s="258" customFormat="1" ht="17.100000000000001" customHeight="1">
      <c r="A3" s="258" t="s">
        <v>610</v>
      </c>
    </row>
    <row r="4" spans="1:6" s="258" customFormat="1" ht="17.100000000000001" customHeight="1" thickBot="1"/>
    <row r="5" spans="1:6" ht="17.100000000000001" customHeight="1">
      <c r="A5" s="426" t="s">
        <v>545</v>
      </c>
      <c r="B5" s="427">
        <v>2016</v>
      </c>
      <c r="C5" s="423">
        <v>2017</v>
      </c>
      <c r="D5" s="423">
        <v>2018</v>
      </c>
      <c r="E5" s="424">
        <v>2019</v>
      </c>
    </row>
    <row r="6" spans="1:6" ht="17.100000000000001" customHeight="1">
      <c r="A6" s="433" t="s">
        <v>546</v>
      </c>
      <c r="B6" s="34">
        <v>6556</v>
      </c>
      <c r="C6" s="186">
        <v>9368</v>
      </c>
      <c r="D6" s="186">
        <v>8190</v>
      </c>
      <c r="E6" s="159">
        <v>6020</v>
      </c>
    </row>
    <row r="7" spans="1:6" ht="17.100000000000001" customHeight="1">
      <c r="A7" s="433" t="s">
        <v>882</v>
      </c>
      <c r="B7" s="34">
        <v>416</v>
      </c>
      <c r="C7" s="186">
        <v>424</v>
      </c>
      <c r="D7" s="186">
        <v>478</v>
      </c>
      <c r="E7" s="159">
        <v>535</v>
      </c>
    </row>
    <row r="8" spans="1:6" ht="17.100000000000001" customHeight="1">
      <c r="A8" s="433" t="s">
        <v>547</v>
      </c>
      <c r="B8" s="34">
        <v>779</v>
      </c>
      <c r="C8" s="186">
        <v>791</v>
      </c>
      <c r="D8" s="186">
        <v>786</v>
      </c>
      <c r="E8" s="159">
        <v>845</v>
      </c>
    </row>
    <row r="9" spans="1:6" ht="17.100000000000001" customHeight="1">
      <c r="A9" s="433" t="s">
        <v>548</v>
      </c>
      <c r="B9" s="34">
        <v>369</v>
      </c>
      <c r="C9" s="186">
        <v>427</v>
      </c>
      <c r="D9" s="186">
        <v>484</v>
      </c>
      <c r="E9" s="159">
        <v>538</v>
      </c>
    </row>
    <row r="10" spans="1:6" ht="17.100000000000001" customHeight="1">
      <c r="A10" s="433" t="s">
        <v>549</v>
      </c>
      <c r="B10" s="34">
        <v>1422</v>
      </c>
      <c r="C10" s="186">
        <v>1438</v>
      </c>
      <c r="D10" s="186">
        <v>1646</v>
      </c>
      <c r="E10" s="159">
        <v>1311</v>
      </c>
    </row>
    <row r="11" spans="1:6" ht="17.100000000000001" customHeight="1">
      <c r="A11" s="433" t="s">
        <v>550</v>
      </c>
      <c r="B11" s="34">
        <v>38</v>
      </c>
      <c r="C11" s="186">
        <v>38</v>
      </c>
      <c r="D11" s="186">
        <v>41</v>
      </c>
      <c r="E11" s="159">
        <v>30</v>
      </c>
    </row>
    <row r="12" spans="1:6" ht="17.100000000000001" customHeight="1">
      <c r="A12" s="433" t="s">
        <v>551</v>
      </c>
      <c r="B12" s="34">
        <v>25</v>
      </c>
      <c r="C12" s="186">
        <v>25</v>
      </c>
      <c r="D12" s="186">
        <v>190</v>
      </c>
      <c r="E12" s="159">
        <v>219</v>
      </c>
    </row>
    <row r="13" spans="1:6" ht="17.100000000000001" customHeight="1">
      <c r="A13" s="433" t="s">
        <v>552</v>
      </c>
      <c r="B13" s="34">
        <v>1783</v>
      </c>
      <c r="C13" s="186">
        <v>2105</v>
      </c>
      <c r="D13" s="186">
        <v>2027</v>
      </c>
      <c r="E13" s="159">
        <v>2155</v>
      </c>
    </row>
    <row r="14" spans="1:6" ht="17.100000000000001" customHeight="1">
      <c r="A14" s="433" t="s">
        <v>553</v>
      </c>
      <c r="B14" s="34">
        <v>232</v>
      </c>
      <c r="C14" s="186">
        <v>254</v>
      </c>
      <c r="D14" s="186">
        <v>1182</v>
      </c>
      <c r="E14" s="159">
        <v>321</v>
      </c>
    </row>
    <row r="15" spans="1:6" ht="17.100000000000001" customHeight="1" thickBot="1">
      <c r="A15" s="434" t="s">
        <v>554</v>
      </c>
      <c r="B15" s="35">
        <v>9451</v>
      </c>
      <c r="C15" s="265">
        <v>5963</v>
      </c>
      <c r="D15" s="265">
        <v>10238</v>
      </c>
      <c r="E15" s="266">
        <v>9993</v>
      </c>
    </row>
    <row r="16" spans="1:6" ht="17.100000000000001" customHeight="1" thickBot="1">
      <c r="E16" s="267"/>
    </row>
    <row r="17" spans="1:5" ht="17.100000000000001" customHeight="1">
      <c r="A17" s="426" t="s">
        <v>558</v>
      </c>
      <c r="B17" s="427">
        <v>2016</v>
      </c>
      <c r="C17" s="428">
        <v>2017</v>
      </c>
      <c r="D17" s="428">
        <v>2018</v>
      </c>
      <c r="E17" s="430">
        <v>2019</v>
      </c>
    </row>
    <row r="18" spans="1:5" ht="17.100000000000001" customHeight="1">
      <c r="A18" s="433" t="s">
        <v>0</v>
      </c>
      <c r="B18" s="34">
        <v>3130</v>
      </c>
      <c r="C18" s="186">
        <v>3091</v>
      </c>
      <c r="D18" s="186">
        <v>3029</v>
      </c>
      <c r="E18" s="159">
        <v>3281</v>
      </c>
    </row>
    <row r="19" spans="1:5" ht="17.100000000000001" customHeight="1">
      <c r="A19" s="433" t="s">
        <v>883</v>
      </c>
      <c r="B19" s="34">
        <v>199</v>
      </c>
      <c r="C19" s="186">
        <v>206</v>
      </c>
      <c r="D19" s="186">
        <v>216</v>
      </c>
      <c r="E19" s="159">
        <v>216</v>
      </c>
    </row>
    <row r="20" spans="1:5" ht="17.100000000000001" customHeight="1">
      <c r="A20" s="433" t="s">
        <v>884</v>
      </c>
      <c r="B20" s="34">
        <v>3174</v>
      </c>
      <c r="C20" s="186">
        <v>1253</v>
      </c>
      <c r="D20" s="186">
        <v>1309</v>
      </c>
      <c r="E20" s="159">
        <v>1492</v>
      </c>
    </row>
    <row r="21" spans="1:5" ht="17.100000000000001" customHeight="1">
      <c r="A21" s="433" t="s">
        <v>885</v>
      </c>
      <c r="B21" s="34">
        <v>3222</v>
      </c>
      <c r="C21" s="186">
        <v>10324</v>
      </c>
      <c r="D21" s="186">
        <v>6884</v>
      </c>
      <c r="E21" s="159">
        <v>5429</v>
      </c>
    </row>
    <row r="22" spans="1:5" ht="17.100000000000001" customHeight="1">
      <c r="A22" s="433" t="s">
        <v>1</v>
      </c>
      <c r="B22" s="34">
        <v>36</v>
      </c>
      <c r="C22" s="186">
        <v>106</v>
      </c>
      <c r="D22" s="186">
        <v>60</v>
      </c>
      <c r="E22" s="159">
        <v>30</v>
      </c>
    </row>
    <row r="23" spans="1:5" ht="25.5">
      <c r="A23" s="433" t="s">
        <v>886</v>
      </c>
      <c r="B23" s="34">
        <v>59</v>
      </c>
      <c r="C23" s="186">
        <v>240</v>
      </c>
      <c r="D23" s="186">
        <v>283</v>
      </c>
      <c r="E23" s="159">
        <v>5954</v>
      </c>
    </row>
    <row r="24" spans="1:5" ht="25.5">
      <c r="A24" s="433" t="s">
        <v>2</v>
      </c>
      <c r="B24" s="34">
        <v>110</v>
      </c>
      <c r="C24" s="186">
        <v>463</v>
      </c>
      <c r="D24" s="186">
        <v>420</v>
      </c>
      <c r="E24" s="159">
        <v>270</v>
      </c>
    </row>
    <row r="25" spans="1:5" ht="17.100000000000001" customHeight="1">
      <c r="A25" s="433" t="s">
        <v>887</v>
      </c>
      <c r="B25" s="34">
        <v>174</v>
      </c>
      <c r="C25" s="186">
        <v>603</v>
      </c>
      <c r="D25" s="186">
        <v>621</v>
      </c>
      <c r="E25" s="441" t="s">
        <v>888</v>
      </c>
    </row>
    <row r="26" spans="1:5" ht="17.100000000000001" customHeight="1">
      <c r="A26" s="433" t="s">
        <v>889</v>
      </c>
      <c r="B26" s="34">
        <v>765</v>
      </c>
      <c r="C26" s="186">
        <v>994</v>
      </c>
      <c r="D26" s="186">
        <v>1044</v>
      </c>
      <c r="E26" s="159">
        <v>1073</v>
      </c>
    </row>
    <row r="27" spans="1:5" ht="17.100000000000001" customHeight="1" thickBot="1">
      <c r="E27" s="267"/>
    </row>
    <row r="28" spans="1:5" ht="17.100000000000001" customHeight="1">
      <c r="A28" s="426" t="s">
        <v>4</v>
      </c>
      <c r="B28" s="427">
        <v>2016</v>
      </c>
      <c r="C28" s="428">
        <v>2017</v>
      </c>
      <c r="D28" s="428">
        <v>2018</v>
      </c>
      <c r="E28" s="430">
        <v>2019</v>
      </c>
    </row>
    <row r="29" spans="1:5" ht="17.100000000000001" customHeight="1">
      <c r="A29" s="433" t="s">
        <v>5</v>
      </c>
      <c r="B29" s="34">
        <v>100227</v>
      </c>
      <c r="C29" s="189">
        <v>103890</v>
      </c>
      <c r="D29" s="189">
        <v>108449</v>
      </c>
      <c r="E29" s="142">
        <v>112608</v>
      </c>
    </row>
    <row r="30" spans="1:5" ht="17.100000000000001" customHeight="1">
      <c r="A30" s="433" t="s">
        <v>6</v>
      </c>
      <c r="B30" s="34">
        <f>B32+B33</f>
        <v>62584</v>
      </c>
      <c r="C30" s="186">
        <v>62854</v>
      </c>
      <c r="D30" s="186">
        <v>65355</v>
      </c>
      <c r="E30" s="159">
        <v>67418</v>
      </c>
    </row>
    <row r="31" spans="1:5" ht="17.100000000000001" customHeight="1">
      <c r="A31" s="433" t="s">
        <v>3</v>
      </c>
      <c r="B31" s="34">
        <v>378</v>
      </c>
      <c r="C31" s="186">
        <v>384</v>
      </c>
      <c r="D31" s="186">
        <v>381</v>
      </c>
      <c r="E31" s="159">
        <v>381</v>
      </c>
    </row>
    <row r="32" spans="1:5" ht="17.100000000000001" customHeight="1">
      <c r="A32" s="433" t="s">
        <v>7</v>
      </c>
      <c r="B32" s="34">
        <v>60700</v>
      </c>
      <c r="C32" s="186">
        <v>62854</v>
      </c>
      <c r="D32" s="186">
        <v>65355</v>
      </c>
      <c r="E32" s="159">
        <v>67418</v>
      </c>
    </row>
    <row r="33" spans="1:7" ht="17.100000000000001" customHeight="1">
      <c r="A33" s="433" t="s">
        <v>8</v>
      </c>
      <c r="B33" s="34">
        <v>1884</v>
      </c>
      <c r="C33" s="186">
        <v>2105</v>
      </c>
      <c r="D33" s="186">
        <v>2387</v>
      </c>
      <c r="E33" s="159">
        <v>2632</v>
      </c>
    </row>
    <row r="34" spans="1:7" ht="17.100000000000001" customHeight="1" thickBot="1">
      <c r="A34" s="434" t="s">
        <v>9</v>
      </c>
      <c r="B34" s="35">
        <v>33671</v>
      </c>
      <c r="C34" s="265">
        <v>34868</v>
      </c>
      <c r="D34" s="265">
        <v>36368</v>
      </c>
      <c r="E34" s="266">
        <v>37957</v>
      </c>
    </row>
    <row r="35" spans="1:7" ht="17.100000000000001" customHeight="1" thickBot="1">
      <c r="D35" s="268"/>
      <c r="E35" s="267"/>
      <c r="G35" s="18"/>
    </row>
    <row r="36" spans="1:7" ht="17.100000000000001" customHeight="1">
      <c r="A36" s="426" t="s">
        <v>10</v>
      </c>
      <c r="B36" s="427">
        <v>2016</v>
      </c>
      <c r="C36" s="428">
        <v>2017</v>
      </c>
      <c r="D36" s="428">
        <v>2018</v>
      </c>
      <c r="E36" s="430">
        <v>2019</v>
      </c>
    </row>
    <row r="37" spans="1:7" ht="17.100000000000001" customHeight="1">
      <c r="A37" s="433" t="s">
        <v>11</v>
      </c>
      <c r="B37" s="34">
        <v>12331</v>
      </c>
      <c r="C37" s="189">
        <v>12721</v>
      </c>
      <c r="D37" s="189">
        <v>9963</v>
      </c>
      <c r="E37" s="142">
        <v>9971</v>
      </c>
    </row>
    <row r="38" spans="1:7" ht="17.100000000000001" customHeight="1">
      <c r="A38" s="433" t="s">
        <v>12</v>
      </c>
      <c r="B38" s="34">
        <v>69186</v>
      </c>
      <c r="C38" s="189">
        <v>72196</v>
      </c>
      <c r="D38" s="189">
        <v>74277</v>
      </c>
      <c r="E38" s="142">
        <v>77245</v>
      </c>
    </row>
    <row r="39" spans="1:7" ht="17.100000000000001" customHeight="1">
      <c r="A39" s="433" t="s">
        <v>13</v>
      </c>
      <c r="B39" s="34">
        <v>331</v>
      </c>
      <c r="C39" s="189">
        <v>295</v>
      </c>
      <c r="D39" s="189">
        <v>305</v>
      </c>
      <c r="E39" s="142">
        <v>314</v>
      </c>
    </row>
    <row r="40" spans="1:7" ht="17.100000000000001" customHeight="1">
      <c r="A40" s="433" t="s">
        <v>14</v>
      </c>
      <c r="B40" s="34">
        <v>8524</v>
      </c>
      <c r="C40" s="189">
        <v>8855</v>
      </c>
      <c r="D40" s="189">
        <v>9133</v>
      </c>
      <c r="E40" s="142">
        <v>9137</v>
      </c>
    </row>
    <row r="41" spans="1:7" ht="17.100000000000001" customHeight="1">
      <c r="A41" s="433" t="s">
        <v>15</v>
      </c>
      <c r="B41" s="34">
        <v>359</v>
      </c>
      <c r="C41" s="189">
        <v>424</v>
      </c>
      <c r="D41" s="189">
        <v>463</v>
      </c>
      <c r="E41" s="142">
        <v>491</v>
      </c>
    </row>
    <row r="42" spans="1:7" ht="17.100000000000001" customHeight="1">
      <c r="A42" s="433" t="s">
        <v>16</v>
      </c>
      <c r="B42" s="34">
        <v>267</v>
      </c>
      <c r="C42" s="189">
        <v>292</v>
      </c>
      <c r="D42" s="189">
        <v>309</v>
      </c>
      <c r="E42" s="142">
        <v>340</v>
      </c>
    </row>
    <row r="43" spans="1:7" ht="17.100000000000001" customHeight="1">
      <c r="A43" s="433" t="s">
        <v>17</v>
      </c>
      <c r="B43" s="34">
        <v>8173</v>
      </c>
      <c r="C43" s="189">
        <v>8497</v>
      </c>
      <c r="D43" s="189">
        <v>8735</v>
      </c>
      <c r="E43" s="142">
        <v>9089</v>
      </c>
    </row>
    <row r="44" spans="1:7" ht="17.100000000000001" customHeight="1">
      <c r="A44" s="433" t="s">
        <v>18</v>
      </c>
      <c r="B44" s="34">
        <v>920</v>
      </c>
      <c r="C44" s="189">
        <v>610</v>
      </c>
      <c r="D44" s="189">
        <v>5264</v>
      </c>
      <c r="E44" s="142">
        <v>6021</v>
      </c>
    </row>
    <row r="45" spans="1:7" ht="17.100000000000001" customHeight="1" thickBot="1">
      <c r="A45" s="434"/>
      <c r="B45" s="35">
        <f>SUM(B37:B44)</f>
        <v>100091</v>
      </c>
      <c r="C45" s="188">
        <f>SUM(C36:C44)</f>
        <v>105907</v>
      </c>
      <c r="D45" s="188">
        <f>SUM(D37:D44)</f>
        <v>108449</v>
      </c>
      <c r="E45" s="141">
        <f>SUM(E37:E44)</f>
        <v>112608</v>
      </c>
    </row>
    <row r="47" spans="1:7" ht="17.100000000000001" customHeight="1">
      <c r="A47" s="258" t="s">
        <v>611</v>
      </c>
      <c r="B47" s="258"/>
      <c r="C47" s="258"/>
      <c r="D47" s="258"/>
      <c r="E47" s="269"/>
      <c r="F47" s="258"/>
    </row>
    <row r="48" spans="1:7" ht="17.100000000000001" customHeight="1" thickBot="1">
      <c r="A48" s="258"/>
      <c r="B48" s="258"/>
      <c r="C48" s="258"/>
      <c r="D48" s="258"/>
      <c r="E48" s="269"/>
      <c r="F48" s="258"/>
    </row>
    <row r="49" spans="1:6" ht="17.100000000000001" customHeight="1">
      <c r="A49" s="718" t="s">
        <v>826</v>
      </c>
      <c r="B49" s="720">
        <v>2016</v>
      </c>
      <c r="C49" s="722">
        <v>2017</v>
      </c>
      <c r="D49" s="722">
        <v>2018</v>
      </c>
      <c r="E49" s="724">
        <v>2019</v>
      </c>
    </row>
    <row r="50" spans="1:6" ht="30" customHeight="1">
      <c r="A50" s="719"/>
      <c r="B50" s="721"/>
      <c r="C50" s="715"/>
      <c r="D50" s="723"/>
      <c r="E50" s="725"/>
    </row>
    <row r="51" spans="1:6" ht="17.100000000000001" customHeight="1">
      <c r="A51" s="433" t="s">
        <v>19</v>
      </c>
      <c r="B51" s="6">
        <v>0</v>
      </c>
      <c r="C51" s="190">
        <v>0</v>
      </c>
      <c r="D51" s="190">
        <v>0</v>
      </c>
      <c r="E51" s="130">
        <v>0</v>
      </c>
    </row>
    <row r="52" spans="1:6" s="258" customFormat="1" ht="17.100000000000001" customHeight="1" thickBot="1">
      <c r="A52" s="434" t="s">
        <v>20</v>
      </c>
      <c r="B52" s="8">
        <v>0</v>
      </c>
      <c r="C52" s="191">
        <v>0</v>
      </c>
      <c r="D52" s="191">
        <v>0</v>
      </c>
      <c r="E52" s="132">
        <v>0</v>
      </c>
      <c r="F52" s="84"/>
    </row>
    <row r="53" spans="1:6" s="258" customFormat="1" ht="17.100000000000001" customHeight="1" thickBot="1">
      <c r="A53" s="84"/>
      <c r="B53" s="84"/>
      <c r="C53" s="84"/>
      <c r="D53" s="84"/>
      <c r="E53" s="267"/>
      <c r="F53" s="84"/>
    </row>
    <row r="54" spans="1:6" ht="32.25" customHeight="1">
      <c r="A54" s="426" t="s">
        <v>21</v>
      </c>
      <c r="B54" s="427">
        <v>2016</v>
      </c>
      <c r="C54" s="428">
        <v>2017</v>
      </c>
      <c r="D54" s="428">
        <v>2018</v>
      </c>
      <c r="E54" s="430">
        <v>2019</v>
      </c>
    </row>
    <row r="55" spans="1:6" ht="17.100000000000001" customHeight="1">
      <c r="A55" s="433" t="s">
        <v>674</v>
      </c>
      <c r="B55" s="11">
        <v>2340</v>
      </c>
      <c r="C55" s="187">
        <v>2350</v>
      </c>
      <c r="D55" s="187">
        <v>3128</v>
      </c>
      <c r="E55" s="131">
        <v>3252</v>
      </c>
    </row>
    <row r="56" spans="1:6" ht="17.100000000000001" customHeight="1">
      <c r="A56" s="433" t="s">
        <v>22</v>
      </c>
      <c r="B56" s="11">
        <v>93</v>
      </c>
      <c r="C56" s="187">
        <v>83</v>
      </c>
      <c r="D56" s="187">
        <v>139</v>
      </c>
      <c r="E56" s="131">
        <v>200</v>
      </c>
    </row>
    <row r="57" spans="1:6" ht="17.100000000000001" customHeight="1">
      <c r="A57" s="433" t="s">
        <v>23</v>
      </c>
      <c r="B57" s="11">
        <v>78</v>
      </c>
      <c r="C57" s="187">
        <v>22</v>
      </c>
      <c r="D57" s="187">
        <v>32</v>
      </c>
      <c r="E57" s="131">
        <v>12</v>
      </c>
    </row>
    <row r="58" spans="1:6" ht="17.100000000000001" customHeight="1">
      <c r="A58" s="433" t="s">
        <v>24</v>
      </c>
      <c r="B58" s="11">
        <v>1291</v>
      </c>
      <c r="C58" s="187">
        <v>1160</v>
      </c>
      <c r="D58" s="187">
        <v>808</v>
      </c>
      <c r="E58" s="131">
        <v>865</v>
      </c>
    </row>
    <row r="59" spans="1:6" ht="17.100000000000001" customHeight="1">
      <c r="A59" s="433" t="s">
        <v>25</v>
      </c>
      <c r="B59" s="11">
        <v>64</v>
      </c>
      <c r="C59" s="187">
        <v>48</v>
      </c>
      <c r="D59" s="187">
        <v>28</v>
      </c>
      <c r="E59" s="131">
        <v>33</v>
      </c>
    </row>
    <row r="60" spans="1:6" ht="17.100000000000001" customHeight="1">
      <c r="A60" s="433" t="s">
        <v>605</v>
      </c>
      <c r="B60" s="11">
        <v>321</v>
      </c>
      <c r="C60" s="187">
        <v>215</v>
      </c>
      <c r="D60" s="187">
        <v>596</v>
      </c>
      <c r="E60" s="131">
        <v>223</v>
      </c>
    </row>
    <row r="61" spans="1:6" ht="17.100000000000001" customHeight="1">
      <c r="A61" s="433" t="s">
        <v>22</v>
      </c>
      <c r="B61" s="34">
        <v>93</v>
      </c>
      <c r="C61" s="187">
        <v>39</v>
      </c>
      <c r="D61" s="187">
        <v>84</v>
      </c>
      <c r="E61" s="131">
        <v>8</v>
      </c>
    </row>
    <row r="62" spans="1:6" ht="17.100000000000001" customHeight="1">
      <c r="A62" s="433" t="s">
        <v>26</v>
      </c>
      <c r="B62" s="11">
        <v>278</v>
      </c>
      <c r="C62" s="187">
        <v>419</v>
      </c>
      <c r="D62" s="187">
        <v>539</v>
      </c>
      <c r="E62" s="131">
        <v>693</v>
      </c>
    </row>
    <row r="63" spans="1:6" ht="17.100000000000001" customHeight="1">
      <c r="A63" s="433" t="s">
        <v>604</v>
      </c>
      <c r="B63" s="11">
        <v>45</v>
      </c>
      <c r="C63" s="187">
        <v>71</v>
      </c>
      <c r="D63" s="187">
        <v>117</v>
      </c>
      <c r="E63" s="131">
        <v>116</v>
      </c>
    </row>
    <row r="64" spans="1:6" ht="17.100000000000001" customHeight="1">
      <c r="A64" s="433" t="s">
        <v>27</v>
      </c>
      <c r="B64" s="11">
        <v>162</v>
      </c>
      <c r="C64" s="187">
        <v>232</v>
      </c>
      <c r="D64" s="187">
        <v>247</v>
      </c>
      <c r="E64" s="131">
        <v>133</v>
      </c>
    </row>
    <row r="65" spans="1:5" ht="17.100000000000001" customHeight="1">
      <c r="A65" s="433" t="s">
        <v>675</v>
      </c>
      <c r="B65" s="34">
        <v>806</v>
      </c>
      <c r="C65" s="187">
        <v>937</v>
      </c>
      <c r="D65" s="187">
        <v>891</v>
      </c>
      <c r="E65" s="131">
        <v>801</v>
      </c>
    </row>
    <row r="66" spans="1:5" ht="17.100000000000001" customHeight="1">
      <c r="A66" s="433" t="s">
        <v>676</v>
      </c>
      <c r="B66" s="11">
        <v>155</v>
      </c>
      <c r="C66" s="187">
        <v>89</v>
      </c>
      <c r="D66" s="187">
        <v>214</v>
      </c>
      <c r="E66" s="131">
        <v>257</v>
      </c>
    </row>
    <row r="67" spans="1:5" ht="17.100000000000001" customHeight="1">
      <c r="A67" s="433" t="s">
        <v>22</v>
      </c>
      <c r="B67" s="11">
        <v>72</v>
      </c>
      <c r="C67" s="187">
        <v>31</v>
      </c>
      <c r="D67" s="187">
        <v>90</v>
      </c>
      <c r="E67" s="131">
        <v>144</v>
      </c>
    </row>
    <row r="68" spans="1:5" ht="17.100000000000001" customHeight="1">
      <c r="A68" s="58" t="s">
        <v>677</v>
      </c>
      <c r="B68" s="11">
        <v>1058</v>
      </c>
      <c r="C68" s="187">
        <v>909</v>
      </c>
      <c r="D68" s="187">
        <v>751</v>
      </c>
      <c r="E68" s="131">
        <v>936</v>
      </c>
    </row>
    <row r="69" spans="1:5" ht="17.100000000000001" customHeight="1">
      <c r="A69" s="58" t="s">
        <v>678</v>
      </c>
      <c r="B69" s="11">
        <v>844</v>
      </c>
      <c r="C69" s="187">
        <v>644</v>
      </c>
      <c r="D69" s="187">
        <v>490</v>
      </c>
      <c r="E69" s="131">
        <v>800</v>
      </c>
    </row>
    <row r="70" spans="1:5" ht="17.100000000000001" customHeight="1">
      <c r="A70" s="58" t="s">
        <v>679</v>
      </c>
      <c r="B70" s="11">
        <v>159</v>
      </c>
      <c r="C70" s="187">
        <v>236</v>
      </c>
      <c r="D70" s="187">
        <v>157</v>
      </c>
      <c r="E70" s="131">
        <v>122</v>
      </c>
    </row>
    <row r="71" spans="1:5" ht="17.100000000000001" customHeight="1">
      <c r="A71" s="729" t="s">
        <v>680</v>
      </c>
      <c r="B71" s="731">
        <v>4351900</v>
      </c>
      <c r="C71" s="733">
        <v>4504740</v>
      </c>
      <c r="D71" s="733">
        <v>4610521</v>
      </c>
      <c r="E71" s="736">
        <v>5353000</v>
      </c>
    </row>
    <row r="72" spans="1:5" ht="17.100000000000001" customHeight="1" thickBot="1">
      <c r="A72" s="730"/>
      <c r="B72" s="732"/>
      <c r="C72" s="734"/>
      <c r="D72" s="735"/>
      <c r="E72" s="737"/>
    </row>
    <row r="73" spans="1:5" ht="17.100000000000001" customHeight="1" thickBot="1">
      <c r="A73" s="10"/>
      <c r="B73" s="10"/>
      <c r="C73" s="10"/>
      <c r="D73" s="10"/>
      <c r="E73" s="270"/>
    </row>
    <row r="74" spans="1:5" ht="17.100000000000001" customHeight="1">
      <c r="A74" s="718" t="s">
        <v>28</v>
      </c>
      <c r="B74" s="720">
        <v>2016</v>
      </c>
      <c r="C74" s="722">
        <v>2017</v>
      </c>
      <c r="D74" s="722">
        <v>2018</v>
      </c>
      <c r="E74" s="724">
        <v>2019</v>
      </c>
    </row>
    <row r="75" spans="1:5" ht="17.100000000000001" customHeight="1">
      <c r="A75" s="719"/>
      <c r="B75" s="721"/>
      <c r="C75" s="715"/>
      <c r="D75" s="723"/>
      <c r="E75" s="725"/>
    </row>
    <row r="76" spans="1:5" ht="17.100000000000001" customHeight="1">
      <c r="A76" s="719"/>
      <c r="B76" s="721"/>
      <c r="C76" s="715"/>
      <c r="D76" s="723"/>
      <c r="E76" s="725"/>
    </row>
    <row r="77" spans="1:5" ht="17.100000000000001" customHeight="1">
      <c r="A77" s="79" t="s">
        <v>29</v>
      </c>
      <c r="B77" s="34"/>
      <c r="C77" s="186"/>
      <c r="D77" s="186"/>
      <c r="E77" s="159"/>
    </row>
    <row r="78" spans="1:5" ht="17.100000000000001" customHeight="1">
      <c r="A78" s="433" t="s">
        <v>30</v>
      </c>
      <c r="B78" s="11">
        <v>24</v>
      </c>
      <c r="C78" s="271">
        <v>18</v>
      </c>
      <c r="D78" s="271">
        <v>28</v>
      </c>
      <c r="E78" s="272">
        <v>31</v>
      </c>
    </row>
    <row r="79" spans="1:5" ht="17.100000000000001" customHeight="1">
      <c r="A79" s="433" t="s">
        <v>31</v>
      </c>
      <c r="B79" s="11">
        <v>3</v>
      </c>
      <c r="C79" s="271">
        <v>2</v>
      </c>
      <c r="D79" s="271">
        <v>2</v>
      </c>
      <c r="E79" s="272">
        <v>3</v>
      </c>
    </row>
    <row r="80" spans="1:5" ht="17.100000000000001" customHeight="1">
      <c r="A80" s="433" t="s">
        <v>32</v>
      </c>
      <c r="B80" s="11">
        <v>8</v>
      </c>
      <c r="C80" s="271">
        <v>15</v>
      </c>
      <c r="D80" s="271">
        <v>16</v>
      </c>
      <c r="E80" s="272">
        <v>20</v>
      </c>
    </row>
    <row r="81" spans="1:5" ht="17.100000000000001" customHeight="1" thickBot="1">
      <c r="A81" s="431" t="s">
        <v>33</v>
      </c>
      <c r="B81" s="273">
        <v>40200</v>
      </c>
      <c r="C81" s="192">
        <v>86700</v>
      </c>
      <c r="D81" s="192">
        <v>80000</v>
      </c>
      <c r="E81" s="143">
        <v>105100</v>
      </c>
    </row>
    <row r="82" spans="1:5" ht="17.100000000000001" customHeight="1" thickBot="1"/>
    <row r="83" spans="1:5" ht="17.100000000000001" customHeight="1">
      <c r="A83" s="726" t="s">
        <v>890</v>
      </c>
      <c r="B83" s="727"/>
      <c r="C83" s="727"/>
      <c r="D83" s="727"/>
      <c r="E83" s="728"/>
    </row>
    <row r="84" spans="1:5" ht="17.100000000000001" customHeight="1">
      <c r="A84" s="274" t="s">
        <v>891</v>
      </c>
      <c r="B84" s="242">
        <v>2016</v>
      </c>
      <c r="C84" s="242">
        <v>2017</v>
      </c>
      <c r="D84" s="242">
        <v>2018</v>
      </c>
      <c r="E84" s="243">
        <v>2019</v>
      </c>
    </row>
    <row r="85" spans="1:5" ht="17.100000000000001" customHeight="1">
      <c r="A85" s="178" t="s">
        <v>674</v>
      </c>
      <c r="B85" s="34">
        <v>604</v>
      </c>
      <c r="C85" s="34">
        <v>779</v>
      </c>
      <c r="D85" s="34">
        <v>2059</v>
      </c>
      <c r="E85" s="275">
        <v>1907</v>
      </c>
    </row>
    <row r="86" spans="1:5" ht="17.100000000000001" customHeight="1">
      <c r="A86" s="178" t="s">
        <v>681</v>
      </c>
      <c r="B86" s="34">
        <v>18</v>
      </c>
      <c r="C86" s="34">
        <v>18</v>
      </c>
      <c r="D86" s="34">
        <v>19</v>
      </c>
      <c r="E86" s="275">
        <v>12</v>
      </c>
    </row>
    <row r="87" spans="1:5" ht="17.100000000000001" customHeight="1">
      <c r="A87" s="178" t="s">
        <v>24</v>
      </c>
      <c r="B87" s="6">
        <v>281</v>
      </c>
      <c r="C87" s="6">
        <v>224</v>
      </c>
      <c r="D87" s="6">
        <v>773</v>
      </c>
      <c r="E87" s="7">
        <v>868</v>
      </c>
    </row>
    <row r="88" spans="1:5" ht="17.100000000000001" customHeight="1">
      <c r="A88" s="178" t="s">
        <v>25</v>
      </c>
      <c r="B88" s="6">
        <v>31</v>
      </c>
      <c r="C88" s="6">
        <v>36</v>
      </c>
      <c r="D88" s="6">
        <v>107</v>
      </c>
      <c r="E88" s="7">
        <v>117</v>
      </c>
    </row>
    <row r="89" spans="1:5" ht="17.100000000000001" customHeight="1">
      <c r="A89" s="178" t="s">
        <v>605</v>
      </c>
      <c r="B89" s="6">
        <v>30</v>
      </c>
      <c r="C89" s="6">
        <v>49</v>
      </c>
      <c r="D89" s="6">
        <v>209</v>
      </c>
      <c r="E89" s="7">
        <v>105</v>
      </c>
    </row>
    <row r="90" spans="1:5" ht="17.100000000000001" customHeight="1">
      <c r="A90" s="178" t="s">
        <v>26</v>
      </c>
      <c r="B90" s="6">
        <v>41</v>
      </c>
      <c r="C90" s="6">
        <v>33</v>
      </c>
      <c r="D90" s="6">
        <v>65</v>
      </c>
      <c r="E90" s="7">
        <v>158</v>
      </c>
    </row>
    <row r="91" spans="1:5" ht="17.100000000000001" customHeight="1">
      <c r="A91" s="178" t="s">
        <v>27</v>
      </c>
      <c r="B91" s="6">
        <v>112</v>
      </c>
      <c r="C91" s="6">
        <v>71</v>
      </c>
      <c r="D91" s="6">
        <v>74</v>
      </c>
      <c r="E91" s="7">
        <v>122</v>
      </c>
    </row>
    <row r="92" spans="1:5" ht="17.100000000000001" customHeight="1">
      <c r="A92" s="276" t="s">
        <v>606</v>
      </c>
      <c r="B92" s="180">
        <v>254100</v>
      </c>
      <c r="C92" s="180">
        <v>252100</v>
      </c>
      <c r="D92" s="180">
        <v>257590</v>
      </c>
      <c r="E92" s="59">
        <v>400500</v>
      </c>
    </row>
    <row r="93" spans="1:5" ht="17.100000000000001" customHeight="1">
      <c r="A93" s="274" t="s">
        <v>892</v>
      </c>
      <c r="B93" s="277"/>
      <c r="C93" s="277"/>
      <c r="D93" s="277"/>
      <c r="E93" s="875"/>
    </row>
    <row r="94" spans="1:5" ht="25.5">
      <c r="A94" s="178" t="s">
        <v>103</v>
      </c>
      <c r="B94" s="432">
        <v>0</v>
      </c>
      <c r="C94" s="432">
        <v>0</v>
      </c>
      <c r="D94" s="432">
        <v>2</v>
      </c>
      <c r="E94" s="160">
        <v>2</v>
      </c>
    </row>
    <row r="95" spans="1:5" ht="17.100000000000001" customHeight="1">
      <c r="A95" s="178" t="s">
        <v>104</v>
      </c>
      <c r="B95" s="432">
        <v>11</v>
      </c>
      <c r="C95" s="432">
        <v>2</v>
      </c>
      <c r="D95" s="432">
        <v>5</v>
      </c>
      <c r="E95" s="160">
        <v>7</v>
      </c>
    </row>
    <row r="96" spans="1:5" ht="17.100000000000001" customHeight="1">
      <c r="A96" s="178" t="s">
        <v>105</v>
      </c>
      <c r="B96" s="432">
        <v>38</v>
      </c>
      <c r="C96" s="432">
        <v>23</v>
      </c>
      <c r="D96" s="432">
        <v>58</v>
      </c>
      <c r="E96" s="160">
        <v>64</v>
      </c>
    </row>
    <row r="97" spans="1:6" ht="17.100000000000001" customHeight="1">
      <c r="A97" s="178" t="s">
        <v>106</v>
      </c>
      <c r="B97" s="432">
        <v>146</v>
      </c>
      <c r="C97" s="432">
        <v>115</v>
      </c>
      <c r="D97" s="432">
        <v>328</v>
      </c>
      <c r="E97" s="160">
        <v>301</v>
      </c>
    </row>
    <row r="98" spans="1:6" ht="17.100000000000001" customHeight="1">
      <c r="A98" s="178" t="s">
        <v>107</v>
      </c>
      <c r="B98" s="432">
        <v>26</v>
      </c>
      <c r="C98" s="432">
        <v>35</v>
      </c>
      <c r="D98" s="432">
        <v>55</v>
      </c>
      <c r="E98" s="160">
        <v>50</v>
      </c>
    </row>
    <row r="99" spans="1:6" ht="17.100000000000001" customHeight="1">
      <c r="A99" s="178" t="s">
        <v>607</v>
      </c>
      <c r="B99" s="432">
        <v>13</v>
      </c>
      <c r="C99" s="432">
        <v>2</v>
      </c>
      <c r="D99" s="432">
        <v>5</v>
      </c>
      <c r="E99" s="160">
        <v>2</v>
      </c>
    </row>
    <row r="100" spans="1:6" ht="17.100000000000001" customHeight="1" thickBot="1">
      <c r="A100" s="179" t="s">
        <v>608</v>
      </c>
      <c r="B100" s="181">
        <v>7</v>
      </c>
      <c r="C100" s="181">
        <v>0</v>
      </c>
      <c r="D100" s="181">
        <v>0</v>
      </c>
      <c r="E100" s="128">
        <v>2</v>
      </c>
    </row>
    <row r="102" spans="1:6" ht="17.100000000000001" customHeight="1">
      <c r="A102" s="278" t="s">
        <v>612</v>
      </c>
      <c r="B102" s="17"/>
      <c r="C102" s="17"/>
      <c r="D102" s="17"/>
      <c r="E102" s="17"/>
      <c r="F102" s="17"/>
    </row>
    <row r="103" spans="1:6" ht="17.100000000000001" customHeight="1" thickBot="1">
      <c r="A103" s="278"/>
      <c r="B103" s="17"/>
      <c r="C103" s="17"/>
      <c r="D103" s="17"/>
      <c r="E103" s="17"/>
      <c r="F103" s="17"/>
    </row>
    <row r="104" spans="1:6" ht="17.100000000000001" customHeight="1">
      <c r="A104" s="235" t="s">
        <v>755</v>
      </c>
      <c r="B104" s="244">
        <v>2016</v>
      </c>
      <c r="C104" s="244">
        <v>2017</v>
      </c>
      <c r="D104" s="244">
        <v>2018</v>
      </c>
      <c r="E104" s="245">
        <v>2019</v>
      </c>
    </row>
    <row r="105" spans="1:6" ht="17.100000000000001" customHeight="1">
      <c r="A105" s="178" t="s">
        <v>130</v>
      </c>
      <c r="B105" s="174">
        <v>556</v>
      </c>
      <c r="C105" s="174">
        <v>527</v>
      </c>
      <c r="D105" s="174">
        <v>455</v>
      </c>
      <c r="E105" s="176">
        <v>442</v>
      </c>
    </row>
    <row r="106" spans="1:6" ht="17.100000000000001" customHeight="1">
      <c r="A106" s="178" t="s">
        <v>131</v>
      </c>
      <c r="B106" s="174">
        <v>489</v>
      </c>
      <c r="C106" s="174">
        <v>551</v>
      </c>
      <c r="D106" s="174">
        <v>446</v>
      </c>
      <c r="E106" s="176">
        <v>473</v>
      </c>
    </row>
    <row r="107" spans="1:6" ht="25.5">
      <c r="A107" s="178" t="s">
        <v>692</v>
      </c>
      <c r="B107" s="174">
        <v>11820</v>
      </c>
      <c r="C107" s="174">
        <v>13250</v>
      </c>
      <c r="D107" s="174">
        <v>13690</v>
      </c>
      <c r="E107" s="176">
        <v>13520</v>
      </c>
    </row>
    <row r="108" spans="1:6" ht="17.100000000000001" customHeight="1" thickBot="1">
      <c r="A108" s="179" t="s">
        <v>132</v>
      </c>
      <c r="B108" s="175">
        <v>52</v>
      </c>
      <c r="C108" s="175">
        <v>62</v>
      </c>
      <c r="D108" s="175">
        <v>57</v>
      </c>
      <c r="E108" s="177">
        <v>55</v>
      </c>
    </row>
    <row r="109" spans="1:6" ht="17.100000000000001" customHeight="1" thickBot="1">
      <c r="A109" s="435"/>
      <c r="B109" s="279"/>
      <c r="C109" s="279"/>
      <c r="D109" s="279"/>
      <c r="E109" s="279"/>
    </row>
    <row r="110" spans="1:6" ht="17.100000000000001" customHeight="1">
      <c r="A110" s="235" t="s">
        <v>756</v>
      </c>
      <c r="B110" s="244">
        <v>2016</v>
      </c>
      <c r="C110" s="244">
        <v>2017</v>
      </c>
      <c r="D110" s="244">
        <v>2018</v>
      </c>
      <c r="E110" s="245">
        <v>2019</v>
      </c>
    </row>
    <row r="111" spans="1:6" ht="17.100000000000001" customHeight="1">
      <c r="A111" s="178" t="s">
        <v>133</v>
      </c>
      <c r="B111" s="174">
        <v>1208</v>
      </c>
      <c r="C111" s="174">
        <v>1328</v>
      </c>
      <c r="D111" s="174">
        <v>1341</v>
      </c>
      <c r="E111" s="176">
        <v>1489</v>
      </c>
    </row>
    <row r="112" spans="1:6" ht="17.100000000000001" customHeight="1">
      <c r="A112" s="178" t="s">
        <v>134</v>
      </c>
      <c r="B112" s="174">
        <v>857</v>
      </c>
      <c r="C112" s="174">
        <v>906</v>
      </c>
      <c r="D112" s="174">
        <v>831</v>
      </c>
      <c r="E112" s="176">
        <v>860</v>
      </c>
    </row>
    <row r="113" spans="1:5" ht="17.100000000000001" customHeight="1">
      <c r="A113" s="178" t="s">
        <v>135</v>
      </c>
      <c r="B113" s="174">
        <v>100</v>
      </c>
      <c r="C113" s="174">
        <v>108</v>
      </c>
      <c r="D113" s="174">
        <v>117</v>
      </c>
      <c r="E113" s="176">
        <v>98</v>
      </c>
    </row>
    <row r="114" spans="1:5" ht="17.100000000000001" customHeight="1">
      <c r="A114" s="178" t="s">
        <v>136</v>
      </c>
      <c r="B114" s="174">
        <v>17</v>
      </c>
      <c r="C114" s="174">
        <v>13</v>
      </c>
      <c r="D114" s="174">
        <v>26</v>
      </c>
      <c r="E114" s="176">
        <v>16</v>
      </c>
    </row>
    <row r="115" spans="1:5" ht="17.100000000000001" customHeight="1">
      <c r="A115" s="178" t="s">
        <v>137</v>
      </c>
      <c r="B115" s="174">
        <v>83</v>
      </c>
      <c r="C115" s="174">
        <v>96</v>
      </c>
      <c r="D115" s="174">
        <v>91</v>
      </c>
      <c r="E115" s="176">
        <v>82</v>
      </c>
    </row>
    <row r="116" spans="1:5" ht="17.100000000000001" customHeight="1">
      <c r="A116" s="178" t="s">
        <v>138</v>
      </c>
      <c r="B116" s="174">
        <v>3</v>
      </c>
      <c r="C116" s="174">
        <v>7</v>
      </c>
      <c r="D116" s="174">
        <v>9</v>
      </c>
      <c r="E116" s="176">
        <v>13</v>
      </c>
    </row>
    <row r="117" spans="1:5" ht="17.100000000000001" customHeight="1">
      <c r="A117" s="178" t="s">
        <v>139</v>
      </c>
      <c r="B117" s="174">
        <v>6</v>
      </c>
      <c r="C117" s="174">
        <v>14</v>
      </c>
      <c r="D117" s="174">
        <v>6</v>
      </c>
      <c r="E117" s="176">
        <v>9</v>
      </c>
    </row>
    <row r="118" spans="1:5" ht="17.100000000000001" customHeight="1">
      <c r="A118" s="178" t="s">
        <v>140</v>
      </c>
      <c r="B118" s="174">
        <v>195</v>
      </c>
      <c r="C118" s="174">
        <v>222</v>
      </c>
      <c r="D118" s="174">
        <v>229</v>
      </c>
      <c r="E118" s="176">
        <v>250</v>
      </c>
    </row>
    <row r="119" spans="1:5" ht="25.5">
      <c r="A119" s="178" t="s">
        <v>141</v>
      </c>
      <c r="B119" s="174">
        <v>9</v>
      </c>
      <c r="C119" s="174">
        <v>10</v>
      </c>
      <c r="D119" s="174">
        <v>8</v>
      </c>
      <c r="E119" s="176">
        <v>11</v>
      </c>
    </row>
    <row r="120" spans="1:5" ht="33" customHeight="1">
      <c r="A120" s="178" t="s">
        <v>142</v>
      </c>
      <c r="B120" s="174">
        <v>6</v>
      </c>
      <c r="C120" s="174">
        <v>30</v>
      </c>
      <c r="D120" s="174">
        <v>28</v>
      </c>
      <c r="E120" s="176">
        <v>23</v>
      </c>
    </row>
    <row r="121" spans="1:5" ht="30" customHeight="1">
      <c r="A121" s="178" t="s">
        <v>893</v>
      </c>
      <c r="B121" s="174">
        <v>4</v>
      </c>
      <c r="C121" s="174">
        <v>7</v>
      </c>
      <c r="D121" s="174">
        <v>6</v>
      </c>
      <c r="E121" s="442" t="s">
        <v>894</v>
      </c>
    </row>
    <row r="122" spans="1:5" ht="17.100000000000001" customHeight="1">
      <c r="A122" s="178" t="s">
        <v>143</v>
      </c>
      <c r="B122" s="174">
        <v>17</v>
      </c>
      <c r="C122" s="174">
        <v>13</v>
      </c>
      <c r="D122" s="174">
        <v>26</v>
      </c>
      <c r="E122" s="176">
        <v>16</v>
      </c>
    </row>
    <row r="123" spans="1:5" ht="17.100000000000001" customHeight="1">
      <c r="A123" s="178" t="s">
        <v>144</v>
      </c>
      <c r="B123" s="174">
        <v>16</v>
      </c>
      <c r="C123" s="174">
        <v>18</v>
      </c>
      <c r="D123" s="174">
        <v>12</v>
      </c>
      <c r="E123" s="176">
        <v>16</v>
      </c>
    </row>
    <row r="124" spans="1:5" ht="17.100000000000001" customHeight="1">
      <c r="A124" s="178" t="s">
        <v>145</v>
      </c>
      <c r="B124" s="174">
        <v>11</v>
      </c>
      <c r="C124" s="174">
        <v>15</v>
      </c>
      <c r="D124" s="174">
        <v>3</v>
      </c>
      <c r="E124" s="176">
        <v>8</v>
      </c>
    </row>
    <row r="125" spans="1:5" ht="17.100000000000001" customHeight="1">
      <c r="A125" s="178" t="s">
        <v>146</v>
      </c>
      <c r="B125" s="174">
        <v>30</v>
      </c>
      <c r="C125" s="174">
        <v>47</v>
      </c>
      <c r="D125" s="174">
        <v>48</v>
      </c>
      <c r="E125" s="176">
        <v>36</v>
      </c>
    </row>
    <row r="126" spans="1:5" ht="17.100000000000001" customHeight="1">
      <c r="A126" s="178" t="s">
        <v>147</v>
      </c>
      <c r="B126" s="174">
        <v>762</v>
      </c>
      <c r="C126" s="174">
        <v>899</v>
      </c>
      <c r="D126" s="174">
        <v>923</v>
      </c>
      <c r="E126" s="176">
        <v>948</v>
      </c>
    </row>
    <row r="127" spans="1:5" ht="17.100000000000001" customHeight="1">
      <c r="A127" s="178" t="s">
        <v>148</v>
      </c>
      <c r="B127" s="174">
        <v>248</v>
      </c>
      <c r="C127" s="174">
        <v>268</v>
      </c>
      <c r="D127" s="174">
        <v>283</v>
      </c>
      <c r="E127" s="176">
        <v>286</v>
      </c>
    </row>
    <row r="128" spans="1:5" ht="17.100000000000001" customHeight="1">
      <c r="A128" s="178" t="s">
        <v>149</v>
      </c>
      <c r="B128" s="174">
        <v>597</v>
      </c>
      <c r="C128" s="174">
        <v>641</v>
      </c>
      <c r="D128" s="174">
        <v>603</v>
      </c>
      <c r="E128" s="176">
        <v>460</v>
      </c>
    </row>
    <row r="129" spans="1:6" ht="17.100000000000001" customHeight="1">
      <c r="A129" s="178" t="s">
        <v>150</v>
      </c>
      <c r="B129" s="174">
        <v>15</v>
      </c>
      <c r="C129" s="174">
        <v>44</v>
      </c>
      <c r="D129" s="174">
        <v>24</v>
      </c>
      <c r="E129" s="176">
        <v>15</v>
      </c>
    </row>
    <row r="130" spans="1:6" ht="17.100000000000001" customHeight="1">
      <c r="A130" s="178" t="s">
        <v>151</v>
      </c>
      <c r="B130" s="174">
        <v>33</v>
      </c>
      <c r="C130" s="174">
        <v>24</v>
      </c>
      <c r="D130" s="174">
        <v>25</v>
      </c>
      <c r="E130" s="176">
        <v>17</v>
      </c>
    </row>
    <row r="131" spans="1:6" ht="17.100000000000001" customHeight="1" thickBot="1">
      <c r="A131" s="179" t="s">
        <v>830</v>
      </c>
      <c r="B131" s="175">
        <v>6</v>
      </c>
      <c r="C131" s="175">
        <v>4</v>
      </c>
      <c r="D131" s="175">
        <v>3</v>
      </c>
      <c r="E131" s="177">
        <v>2</v>
      </c>
    </row>
    <row r="132" spans="1:6" ht="17.100000000000001" customHeight="1" thickBot="1">
      <c r="A132" s="280"/>
      <c r="B132" s="17"/>
      <c r="C132" s="17"/>
      <c r="D132" s="17"/>
      <c r="E132" s="17"/>
    </row>
    <row r="133" spans="1:6" ht="17.100000000000001" customHeight="1">
      <c r="A133" s="235" t="s">
        <v>83</v>
      </c>
      <c r="B133" s="244">
        <v>2016</v>
      </c>
      <c r="C133" s="244">
        <v>2017</v>
      </c>
      <c r="D133" s="244">
        <v>2018</v>
      </c>
      <c r="E133" s="245">
        <v>2019</v>
      </c>
    </row>
    <row r="134" spans="1:6" ht="17.100000000000001" customHeight="1">
      <c r="A134" s="178" t="s">
        <v>84</v>
      </c>
      <c r="B134" s="174">
        <v>278</v>
      </c>
      <c r="C134" s="174">
        <v>225</v>
      </c>
      <c r="D134" s="174">
        <v>226</v>
      </c>
      <c r="E134" s="176">
        <v>193</v>
      </c>
    </row>
    <row r="135" spans="1:6" ht="17.100000000000001" customHeight="1">
      <c r="A135" s="178" t="s">
        <v>85</v>
      </c>
      <c r="B135" s="174">
        <v>1255</v>
      </c>
      <c r="C135" s="174">
        <v>1503</v>
      </c>
      <c r="D135" s="174">
        <v>1123</v>
      </c>
      <c r="E135" s="176">
        <v>1001</v>
      </c>
    </row>
    <row r="136" spans="1:6" ht="17.100000000000001" customHeight="1">
      <c r="A136" s="178" t="s">
        <v>86</v>
      </c>
      <c r="B136" s="174">
        <v>6</v>
      </c>
      <c r="C136" s="174">
        <v>1</v>
      </c>
      <c r="D136" s="174">
        <v>2</v>
      </c>
      <c r="E136" s="176">
        <v>1</v>
      </c>
    </row>
    <row r="137" spans="1:6" ht="17.100000000000001" customHeight="1" thickBot="1">
      <c r="A137" s="179" t="s">
        <v>87</v>
      </c>
      <c r="B137" s="175">
        <v>4100</v>
      </c>
      <c r="C137" s="175">
        <v>2850</v>
      </c>
      <c r="D137" s="175">
        <v>34450</v>
      </c>
      <c r="E137" s="177">
        <v>40980</v>
      </c>
    </row>
    <row r="138" spans="1:6" ht="17.100000000000001" customHeight="1" thickBot="1">
      <c r="A138" s="281"/>
      <c r="B138" s="17"/>
      <c r="C138" s="17"/>
      <c r="D138" s="17"/>
      <c r="E138" s="17"/>
    </row>
    <row r="139" spans="1:6" ht="17.100000000000001" customHeight="1">
      <c r="A139" s="429" t="s">
        <v>88</v>
      </c>
      <c r="B139" s="244">
        <v>2016</v>
      </c>
      <c r="C139" s="244">
        <v>2017</v>
      </c>
      <c r="D139" s="244">
        <v>2018</v>
      </c>
      <c r="E139" s="245">
        <v>2019</v>
      </c>
      <c r="F139" s="425"/>
    </row>
    <row r="140" spans="1:6" ht="17.100000000000001" customHeight="1">
      <c r="A140" s="178" t="s">
        <v>89</v>
      </c>
      <c r="B140" s="174">
        <v>12195</v>
      </c>
      <c r="C140" s="174">
        <v>12530</v>
      </c>
      <c r="D140" s="174">
        <v>11324</v>
      </c>
      <c r="E140" s="176">
        <v>8253</v>
      </c>
    </row>
    <row r="141" spans="1:6" ht="17.100000000000001" customHeight="1">
      <c r="A141" s="178" t="s">
        <v>896</v>
      </c>
      <c r="B141" s="174">
        <v>308</v>
      </c>
      <c r="C141" s="174">
        <v>335</v>
      </c>
      <c r="D141" s="174">
        <v>227</v>
      </c>
      <c r="E141" s="176">
        <v>15</v>
      </c>
    </row>
    <row r="142" spans="1:6" ht="17.100000000000001" customHeight="1">
      <c r="A142" s="178" t="s">
        <v>90</v>
      </c>
      <c r="B142" s="174">
        <v>174</v>
      </c>
      <c r="C142" s="174">
        <v>203</v>
      </c>
      <c r="D142" s="174">
        <v>174</v>
      </c>
      <c r="E142" s="176">
        <v>163</v>
      </c>
    </row>
    <row r="143" spans="1:6" ht="17.100000000000001" customHeight="1">
      <c r="A143" s="178" t="s">
        <v>569</v>
      </c>
      <c r="B143" s="174">
        <v>13820</v>
      </c>
      <c r="C143" s="174">
        <v>12435</v>
      </c>
      <c r="D143" s="174">
        <v>11214</v>
      </c>
      <c r="E143" s="176">
        <v>8331</v>
      </c>
    </row>
    <row r="144" spans="1:6" ht="17.100000000000001" customHeight="1">
      <c r="A144" s="178" t="s">
        <v>91</v>
      </c>
      <c r="B144" s="174">
        <v>1461</v>
      </c>
      <c r="C144" s="174">
        <v>1414</v>
      </c>
      <c r="D144" s="174">
        <v>1344</v>
      </c>
      <c r="E144" s="176">
        <v>1294</v>
      </c>
    </row>
    <row r="145" spans="1:6" s="263" customFormat="1" ht="17.100000000000001" customHeight="1">
      <c r="A145" s="178" t="s">
        <v>92</v>
      </c>
      <c r="B145" s="174">
        <v>2356</v>
      </c>
      <c r="C145" s="174">
        <v>2164</v>
      </c>
      <c r="D145" s="174">
        <v>1910</v>
      </c>
      <c r="E145" s="176">
        <v>1738</v>
      </c>
      <c r="F145" s="84"/>
    </row>
    <row r="146" spans="1:6" ht="17.100000000000001" customHeight="1">
      <c r="A146" s="178" t="s">
        <v>93</v>
      </c>
      <c r="B146" s="174">
        <v>11829</v>
      </c>
      <c r="C146" s="174">
        <v>12188</v>
      </c>
      <c r="D146" s="174">
        <v>10411</v>
      </c>
      <c r="E146" s="176">
        <v>6973</v>
      </c>
    </row>
    <row r="147" spans="1:6" ht="17.100000000000001" customHeight="1">
      <c r="A147" s="178" t="s">
        <v>94</v>
      </c>
      <c r="B147" s="174">
        <v>22</v>
      </c>
      <c r="C147" s="174">
        <v>15</v>
      </c>
      <c r="D147" s="174">
        <v>7</v>
      </c>
      <c r="E147" s="176">
        <v>8</v>
      </c>
    </row>
    <row r="148" spans="1:6" ht="17.100000000000001" customHeight="1">
      <c r="A148" s="178" t="s">
        <v>95</v>
      </c>
      <c r="B148" s="174">
        <v>0</v>
      </c>
      <c r="C148" s="174">
        <v>0</v>
      </c>
      <c r="D148" s="174">
        <v>0</v>
      </c>
      <c r="E148" s="176">
        <v>0</v>
      </c>
    </row>
    <row r="149" spans="1:6" ht="17.100000000000001" customHeight="1">
      <c r="A149" s="178" t="s">
        <v>96</v>
      </c>
      <c r="B149" s="174">
        <v>358</v>
      </c>
      <c r="C149" s="174">
        <v>317</v>
      </c>
      <c r="D149" s="174">
        <v>200</v>
      </c>
      <c r="E149" s="176">
        <v>112</v>
      </c>
    </row>
    <row r="150" spans="1:6" ht="17.100000000000001" customHeight="1">
      <c r="A150" s="178" t="s">
        <v>97</v>
      </c>
      <c r="B150" s="174">
        <v>1215</v>
      </c>
      <c r="C150" s="174">
        <v>1833</v>
      </c>
      <c r="D150" s="174">
        <v>1159</v>
      </c>
      <c r="E150" s="176">
        <v>618</v>
      </c>
    </row>
    <row r="151" spans="1:6" ht="17.100000000000001" customHeight="1">
      <c r="A151" s="178" t="s">
        <v>98</v>
      </c>
      <c r="B151" s="174">
        <v>68100</v>
      </c>
      <c r="C151" s="174">
        <v>53600</v>
      </c>
      <c r="D151" s="174">
        <v>43900</v>
      </c>
      <c r="E151" s="176">
        <v>23500</v>
      </c>
    </row>
    <row r="152" spans="1:6" ht="17.100000000000001" customHeight="1" thickBot="1">
      <c r="A152" s="179" t="s">
        <v>87</v>
      </c>
      <c r="B152" s="175">
        <v>190550</v>
      </c>
      <c r="C152" s="175">
        <v>215900</v>
      </c>
      <c r="D152" s="175">
        <v>325500</v>
      </c>
      <c r="E152" s="177">
        <v>375800</v>
      </c>
    </row>
    <row r="153" spans="1:6" ht="17.100000000000001" customHeight="1" thickBot="1">
      <c r="A153" s="281"/>
      <c r="B153" s="17"/>
      <c r="C153" s="17"/>
      <c r="D153" s="17"/>
      <c r="E153" s="17"/>
    </row>
    <row r="154" spans="1:6" ht="17.100000000000001" customHeight="1">
      <c r="A154" s="235" t="s">
        <v>99</v>
      </c>
      <c r="B154" s="244">
        <v>2016</v>
      </c>
      <c r="C154" s="244">
        <v>2017</v>
      </c>
      <c r="D154" s="244">
        <v>2018</v>
      </c>
      <c r="E154" s="245">
        <v>2019</v>
      </c>
    </row>
    <row r="155" spans="1:6" ht="17.100000000000001" customHeight="1">
      <c r="A155" s="178" t="s">
        <v>693</v>
      </c>
      <c r="B155" s="282">
        <v>5923</v>
      </c>
      <c r="C155" s="282">
        <v>7415</v>
      </c>
      <c r="D155" s="282">
        <v>5703</v>
      </c>
      <c r="E155" s="283">
        <v>4618</v>
      </c>
    </row>
    <row r="156" spans="1:6" ht="17.100000000000001" customHeight="1">
      <c r="A156" s="178" t="s">
        <v>895</v>
      </c>
      <c r="B156" s="282">
        <v>79</v>
      </c>
      <c r="C156" s="282">
        <v>62</v>
      </c>
      <c r="D156" s="282">
        <v>64</v>
      </c>
      <c r="E156" s="283">
        <v>87</v>
      </c>
    </row>
    <row r="157" spans="1:6" ht="17.100000000000001" customHeight="1">
      <c r="A157" s="178" t="s">
        <v>100</v>
      </c>
      <c r="B157" s="282">
        <v>4702</v>
      </c>
      <c r="C157" s="282">
        <v>6218</v>
      </c>
      <c r="D157" s="282">
        <v>2219</v>
      </c>
      <c r="E157" s="283">
        <v>3864</v>
      </c>
    </row>
    <row r="158" spans="1:6" ht="17.100000000000001" customHeight="1">
      <c r="A158" s="178" t="s">
        <v>101</v>
      </c>
      <c r="B158" s="282">
        <v>0</v>
      </c>
      <c r="C158" s="282">
        <v>0</v>
      </c>
      <c r="D158" s="282">
        <v>0</v>
      </c>
      <c r="E158" s="283">
        <v>0</v>
      </c>
    </row>
    <row r="159" spans="1:6" ht="17.100000000000001" customHeight="1">
      <c r="A159" s="178" t="s">
        <v>97</v>
      </c>
      <c r="B159" s="282">
        <v>1001</v>
      </c>
      <c r="C159" s="282">
        <v>1737</v>
      </c>
      <c r="D159" s="282">
        <v>1097</v>
      </c>
      <c r="E159" s="283">
        <v>642</v>
      </c>
    </row>
    <row r="160" spans="1:6" ht="17.100000000000001" customHeight="1">
      <c r="A160" s="178" t="s">
        <v>102</v>
      </c>
      <c r="B160" s="282">
        <v>22</v>
      </c>
      <c r="C160" s="282">
        <v>28</v>
      </c>
      <c r="D160" s="282">
        <v>93</v>
      </c>
      <c r="E160" s="283">
        <v>144</v>
      </c>
    </row>
    <row r="161" spans="1:6" ht="17.100000000000001" customHeight="1">
      <c r="A161" s="178" t="s">
        <v>98</v>
      </c>
      <c r="B161" s="174">
        <v>2400</v>
      </c>
      <c r="C161" s="174">
        <v>2700</v>
      </c>
      <c r="D161" s="174">
        <v>1700</v>
      </c>
      <c r="E161" s="176">
        <v>600</v>
      </c>
      <c r="F161" s="268"/>
    </row>
    <row r="162" spans="1:6" ht="17.100000000000001" customHeight="1" thickBot="1">
      <c r="A162" s="179" t="s">
        <v>87</v>
      </c>
      <c r="B162" s="175">
        <v>2859400</v>
      </c>
      <c r="C162" s="175">
        <v>3441500</v>
      </c>
      <c r="D162" s="175">
        <v>2710700</v>
      </c>
      <c r="E162" s="177">
        <v>2369700</v>
      </c>
    </row>
    <row r="164" spans="1:6" ht="17.100000000000001" customHeight="1">
      <c r="A164" s="435"/>
      <c r="B164" s="279"/>
      <c r="C164" s="279"/>
      <c r="D164" s="279"/>
      <c r="E164" s="279"/>
    </row>
    <row r="165" spans="1:6" ht="17.100000000000001" customHeight="1">
      <c r="A165" s="435"/>
      <c r="B165" s="279"/>
      <c r="C165" s="279"/>
      <c r="D165" s="279"/>
      <c r="E165" s="279"/>
    </row>
    <row r="166" spans="1:6" ht="17.100000000000001" customHeight="1">
      <c r="A166" s="435"/>
      <c r="B166" s="279"/>
      <c r="C166" s="279"/>
      <c r="D166" s="279"/>
      <c r="E166" s="279"/>
    </row>
    <row r="167" spans="1:6" ht="17.100000000000001" customHeight="1">
      <c r="A167" s="435"/>
      <c r="B167" s="443"/>
      <c r="C167" s="443"/>
      <c r="D167" s="443"/>
      <c r="E167" s="443"/>
      <c r="F167" s="268"/>
    </row>
    <row r="168" spans="1:6" ht="17.100000000000001" customHeight="1">
      <c r="A168" s="435"/>
      <c r="B168" s="443"/>
      <c r="C168" s="443"/>
      <c r="D168" s="443"/>
      <c r="E168" s="443"/>
    </row>
    <row r="169" spans="1:6" ht="17.100000000000001" customHeight="1">
      <c r="A169" s="10"/>
      <c r="B169" s="10"/>
      <c r="C169" s="10"/>
      <c r="D169" s="10"/>
      <c r="E169" s="10"/>
    </row>
    <row r="173" spans="1:6" ht="17.100000000000001" customHeight="1">
      <c r="B173" s="17"/>
    </row>
    <row r="174" spans="1:6" ht="17.100000000000001" customHeight="1">
      <c r="A174" s="280"/>
      <c r="B174" s="17"/>
      <c r="C174" s="17"/>
      <c r="D174" s="17"/>
      <c r="E174" s="17"/>
      <c r="F174" s="17"/>
    </row>
    <row r="175" spans="1:6" ht="17.100000000000001" customHeight="1">
      <c r="A175" s="281"/>
      <c r="B175" s="17"/>
      <c r="C175" s="17"/>
      <c r="D175" s="17"/>
      <c r="E175" s="17"/>
      <c r="F175" s="17"/>
    </row>
    <row r="176" spans="1:6" ht="17.100000000000001" customHeight="1">
      <c r="A176" s="278"/>
      <c r="B176" s="17"/>
      <c r="C176" s="17"/>
      <c r="D176" s="17"/>
      <c r="E176" s="17"/>
      <c r="F176" s="17"/>
    </row>
    <row r="177" spans="1:6" ht="17.100000000000001" customHeight="1">
      <c r="A177" s="284"/>
      <c r="C177" s="17"/>
      <c r="D177" s="17"/>
      <c r="E177" s="17"/>
      <c r="F177" s="17"/>
    </row>
  </sheetData>
  <mergeCells count="18">
    <mergeCell ref="E74:E76"/>
    <mergeCell ref="A83:E83"/>
    <mergeCell ref="A71:A72"/>
    <mergeCell ref="B71:B72"/>
    <mergeCell ref="C71:C72"/>
    <mergeCell ref="D71:D72"/>
    <mergeCell ref="E71:E72"/>
    <mergeCell ref="A74:A76"/>
    <mergeCell ref="B74:B76"/>
    <mergeCell ref="C74:C76"/>
    <mergeCell ref="D74:D76"/>
    <mergeCell ref="A1:F1"/>
    <mergeCell ref="A2:F2"/>
    <mergeCell ref="A49:A50"/>
    <mergeCell ref="B49:B50"/>
    <mergeCell ref="C49:C50"/>
    <mergeCell ref="D49:D50"/>
    <mergeCell ref="E49:E50"/>
  </mergeCells>
  <phoneticPr fontId="0" type="noConversion"/>
  <pageMargins left="0.7" right="0.7" top="0.78740157499999996" bottom="0.78740157499999996" header="0.3" footer="0.3"/>
  <pageSetup paperSize="9" scale="74" fitToHeight="0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opLeftCell="A55" workbookViewId="0">
      <selection activeCell="I12" sqref="I12"/>
    </sheetView>
  </sheetViews>
  <sheetFormatPr defaultRowHeight="12.75"/>
  <cols>
    <col min="1" max="1" width="9.140625" style="61"/>
    <col min="2" max="2" width="37.5703125" style="73" bestFit="1" customWidth="1"/>
    <col min="3" max="3" width="14.140625" style="73" customWidth="1"/>
    <col min="4" max="4" width="12.28515625" style="61" customWidth="1"/>
    <col min="5" max="5" width="11.7109375" style="61" customWidth="1"/>
    <col min="6" max="6" width="13.5703125" style="61" bestFit="1" customWidth="1"/>
    <col min="7" max="8" width="9.140625" style="61"/>
    <col min="9" max="9" width="12.28515625" style="61" customWidth="1"/>
    <col min="10" max="10" width="11.28515625" style="61" customWidth="1"/>
    <col min="11" max="16384" width="9.140625" style="61"/>
  </cols>
  <sheetData>
    <row r="1" spans="1:10" ht="17.100000000000001" customHeight="1">
      <c r="A1" s="758" t="s">
        <v>690</v>
      </c>
      <c r="B1" s="758"/>
      <c r="C1" s="61"/>
    </row>
    <row r="2" spans="1:10" ht="17.100000000000001" customHeight="1">
      <c r="A2" s="62"/>
      <c r="B2" s="63"/>
      <c r="C2" s="62"/>
      <c r="D2" s="62"/>
      <c r="E2" s="62"/>
      <c r="F2" s="62"/>
      <c r="G2" s="62"/>
      <c r="H2" s="62"/>
      <c r="I2" s="62"/>
      <c r="J2" s="62"/>
    </row>
    <row r="3" spans="1:10" ht="17.100000000000001" customHeight="1">
      <c r="A3" s="764" t="s">
        <v>50</v>
      </c>
      <c r="B3" s="764"/>
      <c r="C3" s="764"/>
      <c r="D3" s="764"/>
      <c r="E3" s="764"/>
      <c r="F3" s="764"/>
      <c r="G3" s="764"/>
      <c r="H3" s="764"/>
      <c r="I3" s="764"/>
      <c r="J3" s="764"/>
    </row>
    <row r="4" spans="1:10" ht="17.100000000000001" customHeight="1" thickBot="1">
      <c r="A4" s="62"/>
      <c r="B4" s="63"/>
      <c r="C4" s="62"/>
      <c r="D4" s="62"/>
      <c r="E4" s="62"/>
      <c r="F4" s="62"/>
      <c r="G4" s="62"/>
      <c r="H4" s="62"/>
      <c r="I4" s="62"/>
      <c r="J4" s="62"/>
    </row>
    <row r="5" spans="1:10" ht="36" customHeight="1" thickBot="1">
      <c r="A5" s="765"/>
      <c r="B5" s="766"/>
      <c r="C5" s="460">
        <v>2017</v>
      </c>
      <c r="D5" s="460">
        <v>2018</v>
      </c>
      <c r="E5" s="461">
        <v>2019</v>
      </c>
      <c r="F5" s="62"/>
      <c r="G5" s="62"/>
      <c r="H5" s="62"/>
    </row>
    <row r="6" spans="1:10" ht="17.100000000000001" customHeight="1">
      <c r="A6" s="754" t="s">
        <v>51</v>
      </c>
      <c r="B6" s="462" t="s">
        <v>52</v>
      </c>
      <c r="C6" s="463">
        <v>80807</v>
      </c>
      <c r="D6" s="463">
        <v>219976</v>
      </c>
      <c r="E6" s="464">
        <v>166102</v>
      </c>
      <c r="F6" s="62"/>
      <c r="G6" s="62"/>
      <c r="H6" s="62"/>
    </row>
    <row r="7" spans="1:10" ht="17.100000000000001" customHeight="1">
      <c r="A7" s="755"/>
      <c r="B7" s="465" t="s">
        <v>53</v>
      </c>
      <c r="C7" s="193">
        <v>69740</v>
      </c>
      <c r="D7" s="193">
        <v>205286</v>
      </c>
      <c r="E7" s="195">
        <v>143032</v>
      </c>
      <c r="F7" s="64"/>
      <c r="G7" s="64"/>
      <c r="H7" s="62"/>
    </row>
    <row r="8" spans="1:10" ht="17.100000000000001" customHeight="1">
      <c r="A8" s="755"/>
      <c r="B8" s="466" t="s">
        <v>54</v>
      </c>
      <c r="C8" s="193"/>
      <c r="D8" s="193"/>
      <c r="E8" s="195"/>
      <c r="F8" s="65"/>
      <c r="G8" s="64"/>
      <c r="H8" s="62"/>
    </row>
    <row r="9" spans="1:10" ht="17.100000000000001" customHeight="1">
      <c r="A9" s="755"/>
      <c r="B9" s="466" t="s">
        <v>55</v>
      </c>
      <c r="C9" s="193">
        <f>-E9</f>
        <v>0</v>
      </c>
      <c r="D9" s="193">
        <v>0</v>
      </c>
      <c r="E9" s="195">
        <f>-D9</f>
        <v>0</v>
      </c>
      <c r="F9" s="65"/>
      <c r="G9" s="64"/>
      <c r="H9" s="62"/>
    </row>
    <row r="10" spans="1:10" ht="17.100000000000001" customHeight="1">
      <c r="A10" s="755"/>
      <c r="B10" s="466" t="s">
        <v>56</v>
      </c>
      <c r="C10" s="193">
        <f>-E10</f>
        <v>0</v>
      </c>
      <c r="D10" s="199">
        <v>0</v>
      </c>
      <c r="E10" s="200">
        <v>0</v>
      </c>
      <c r="F10" s="65"/>
      <c r="G10" s="64"/>
      <c r="H10" s="62"/>
      <c r="I10" s="68"/>
      <c r="J10" s="68"/>
    </row>
    <row r="11" spans="1:10" ht="17.100000000000001" customHeight="1">
      <c r="A11" s="755"/>
      <c r="B11" s="466" t="s">
        <v>57</v>
      </c>
      <c r="C11" s="194">
        <v>2669</v>
      </c>
      <c r="D11" s="194">
        <v>3753</v>
      </c>
      <c r="E11" s="196">
        <v>4808</v>
      </c>
      <c r="F11" s="65"/>
      <c r="G11" s="64"/>
      <c r="H11" s="62"/>
      <c r="I11" s="133"/>
      <c r="J11" s="68"/>
    </row>
    <row r="12" spans="1:10" ht="17.100000000000001" customHeight="1">
      <c r="A12" s="755"/>
      <c r="B12" s="466" t="s">
        <v>58</v>
      </c>
      <c r="C12" s="194">
        <v>24178</v>
      </c>
      <c r="D12" s="194">
        <v>8146</v>
      </c>
      <c r="E12" s="196">
        <v>46490</v>
      </c>
      <c r="F12" s="65"/>
      <c r="G12" s="64"/>
      <c r="H12" s="62"/>
      <c r="I12" s="133"/>
      <c r="J12" s="68"/>
    </row>
    <row r="13" spans="1:10" ht="17.100000000000001" customHeight="1">
      <c r="A13" s="755"/>
      <c r="B13" s="466" t="s">
        <v>767</v>
      </c>
      <c r="C13" s="194">
        <v>79</v>
      </c>
      <c r="D13" s="194">
        <v>2309</v>
      </c>
      <c r="E13" s="196">
        <v>2711</v>
      </c>
      <c r="F13" s="65"/>
      <c r="G13" s="64"/>
      <c r="H13" s="62"/>
      <c r="I13" s="133"/>
      <c r="J13" s="68"/>
    </row>
    <row r="14" spans="1:10" ht="17.100000000000001" customHeight="1">
      <c r="A14" s="755"/>
      <c r="B14" s="466" t="s">
        <v>768</v>
      </c>
      <c r="C14" s="194">
        <v>71</v>
      </c>
      <c r="D14" s="194">
        <v>1698</v>
      </c>
      <c r="E14" s="200">
        <v>0</v>
      </c>
      <c r="F14" s="65"/>
      <c r="G14" s="64"/>
      <c r="H14" s="62"/>
      <c r="I14" s="133"/>
      <c r="J14" s="68"/>
    </row>
    <row r="15" spans="1:10" ht="17.100000000000001" customHeight="1">
      <c r="A15" s="755"/>
      <c r="B15" s="466" t="s">
        <v>59</v>
      </c>
      <c r="C15" s="194">
        <v>4</v>
      </c>
      <c r="D15" s="194">
        <v>2353</v>
      </c>
      <c r="E15" s="196">
        <v>11026</v>
      </c>
      <c r="F15" s="65"/>
      <c r="G15" s="64"/>
      <c r="H15" s="62"/>
      <c r="I15" s="133"/>
      <c r="J15" s="68"/>
    </row>
    <row r="16" spans="1:10" ht="17.100000000000001" customHeight="1">
      <c r="A16" s="755"/>
      <c r="B16" s="466" t="s">
        <v>60</v>
      </c>
      <c r="C16" s="193">
        <f>-E16</f>
        <v>0</v>
      </c>
      <c r="D16" s="193">
        <v>0</v>
      </c>
      <c r="E16" s="200">
        <v>0</v>
      </c>
      <c r="F16" s="65"/>
      <c r="G16" s="64"/>
      <c r="H16" s="62"/>
      <c r="I16" s="134"/>
      <c r="J16" s="68"/>
    </row>
    <row r="17" spans="1:11" ht="17.100000000000001" customHeight="1">
      <c r="A17" s="755"/>
      <c r="B17" s="466" t="s">
        <v>61</v>
      </c>
      <c r="C17" s="193">
        <f>-E17</f>
        <v>0</v>
      </c>
      <c r="D17" s="193">
        <v>0</v>
      </c>
      <c r="E17" s="200">
        <v>0</v>
      </c>
      <c r="F17" s="65"/>
      <c r="G17" s="64"/>
      <c r="H17" s="62"/>
      <c r="I17" s="134"/>
      <c r="J17" s="68"/>
    </row>
    <row r="18" spans="1:11" ht="17.100000000000001" customHeight="1">
      <c r="A18" s="755"/>
      <c r="B18" s="466" t="s">
        <v>62</v>
      </c>
      <c r="C18" s="194">
        <v>587</v>
      </c>
      <c r="D18" s="194">
        <v>7502</v>
      </c>
      <c r="E18" s="196">
        <v>9654</v>
      </c>
      <c r="F18" s="65"/>
      <c r="G18" s="64"/>
      <c r="H18" s="62"/>
      <c r="I18" s="133"/>
      <c r="J18" s="68"/>
    </row>
    <row r="19" spans="1:11" ht="17.100000000000001" customHeight="1">
      <c r="A19" s="755"/>
      <c r="B19" s="466" t="s">
        <v>63</v>
      </c>
      <c r="C19" s="194">
        <v>9510</v>
      </c>
      <c r="D19" s="194">
        <v>59956</v>
      </c>
      <c r="E19" s="196">
        <v>34110</v>
      </c>
      <c r="F19" s="65"/>
      <c r="G19" s="64"/>
      <c r="I19" s="133"/>
      <c r="J19" s="68"/>
      <c r="K19" s="68"/>
    </row>
    <row r="20" spans="1:11" ht="17.100000000000001" customHeight="1">
      <c r="A20" s="755"/>
      <c r="B20" s="466" t="s">
        <v>769</v>
      </c>
      <c r="C20" s="194">
        <v>553</v>
      </c>
      <c r="D20" s="194">
        <v>23681</v>
      </c>
      <c r="E20" s="196">
        <v>4242</v>
      </c>
      <c r="F20" s="65"/>
      <c r="G20" s="64"/>
      <c r="I20" s="133"/>
      <c r="J20" s="68"/>
      <c r="K20" s="68"/>
    </row>
    <row r="21" spans="1:11" ht="17.100000000000001" customHeight="1">
      <c r="A21" s="755"/>
      <c r="B21" s="466" t="s">
        <v>673</v>
      </c>
      <c r="C21" s="194">
        <v>8153</v>
      </c>
      <c r="D21" s="194">
        <v>52495</v>
      </c>
      <c r="E21" s="196">
        <v>625</v>
      </c>
      <c r="F21" s="65"/>
      <c r="G21" s="64"/>
      <c r="I21" s="133"/>
      <c r="J21" s="133"/>
      <c r="K21" s="68"/>
    </row>
    <row r="22" spans="1:11" ht="17.100000000000001" customHeight="1">
      <c r="A22" s="755"/>
      <c r="B22" s="466" t="s">
        <v>64</v>
      </c>
      <c r="C22" s="194">
        <f>-E24</f>
        <v>0</v>
      </c>
      <c r="D22" s="194">
        <v>0</v>
      </c>
      <c r="E22" s="196">
        <v>0</v>
      </c>
      <c r="F22" s="65"/>
      <c r="G22" s="64"/>
      <c r="I22" s="133"/>
      <c r="J22" s="133"/>
      <c r="K22" s="68"/>
    </row>
    <row r="23" spans="1:11" ht="17.100000000000001" customHeight="1">
      <c r="A23" s="755"/>
      <c r="B23" s="466" t="s">
        <v>65</v>
      </c>
      <c r="C23" s="194">
        <v>950</v>
      </c>
      <c r="D23" s="194">
        <v>7875</v>
      </c>
      <c r="E23" s="196">
        <v>0</v>
      </c>
      <c r="F23" s="65"/>
      <c r="G23" s="64"/>
      <c r="I23" s="133"/>
      <c r="J23" s="133"/>
      <c r="K23" s="68"/>
    </row>
    <row r="24" spans="1:11" ht="17.100000000000001" customHeight="1">
      <c r="A24" s="755"/>
      <c r="B24" s="466" t="s">
        <v>66</v>
      </c>
      <c r="C24" s="194">
        <v>175</v>
      </c>
      <c r="D24" s="194">
        <v>0</v>
      </c>
      <c r="E24" s="196">
        <v>0</v>
      </c>
      <c r="F24" s="65"/>
      <c r="G24" s="64"/>
      <c r="I24" s="133"/>
      <c r="J24" s="133"/>
      <c r="K24" s="68"/>
    </row>
    <row r="25" spans="1:11" ht="17.100000000000001" customHeight="1">
      <c r="A25" s="755"/>
      <c r="B25" s="466" t="s">
        <v>67</v>
      </c>
      <c r="C25" s="194">
        <v>5230</v>
      </c>
      <c r="D25" s="194">
        <v>0</v>
      </c>
      <c r="E25" s="196">
        <v>0</v>
      </c>
      <c r="F25" s="65"/>
      <c r="G25" s="64"/>
      <c r="I25" s="133"/>
      <c r="J25" s="133"/>
      <c r="K25" s="68"/>
    </row>
    <row r="26" spans="1:11" ht="17.100000000000001" customHeight="1">
      <c r="A26" s="755"/>
      <c r="B26" s="466" t="s">
        <v>68</v>
      </c>
      <c r="C26" s="194">
        <v>332</v>
      </c>
      <c r="D26" s="194">
        <v>647</v>
      </c>
      <c r="E26" s="196">
        <v>0</v>
      </c>
      <c r="F26" s="65"/>
      <c r="G26" s="64"/>
      <c r="I26" s="133"/>
      <c r="J26" s="134"/>
      <c r="K26" s="68"/>
    </row>
    <row r="27" spans="1:11" ht="17.100000000000001" customHeight="1">
      <c r="A27" s="755"/>
      <c r="B27" s="466" t="s">
        <v>69</v>
      </c>
      <c r="C27" s="194">
        <v>5764</v>
      </c>
      <c r="D27" s="194">
        <v>1762</v>
      </c>
      <c r="E27" s="196">
        <v>0</v>
      </c>
      <c r="F27" s="65"/>
      <c r="G27" s="64"/>
      <c r="I27" s="133"/>
      <c r="J27" s="134"/>
      <c r="K27" s="68"/>
    </row>
    <row r="28" spans="1:11" ht="17.100000000000001" customHeight="1">
      <c r="A28" s="755"/>
      <c r="B28" s="466" t="s">
        <v>70</v>
      </c>
      <c r="C28" s="194"/>
      <c r="D28" s="194">
        <v>0</v>
      </c>
      <c r="E28" s="196">
        <v>0</v>
      </c>
      <c r="F28" s="65"/>
      <c r="G28" s="64"/>
      <c r="I28" s="133"/>
      <c r="J28" s="133"/>
      <c r="K28" s="68"/>
    </row>
    <row r="29" spans="1:11" ht="17.100000000000001" customHeight="1">
      <c r="A29" s="755"/>
      <c r="B29" s="466" t="s">
        <v>71</v>
      </c>
      <c r="C29" s="194">
        <v>965</v>
      </c>
      <c r="D29" s="194">
        <v>631</v>
      </c>
      <c r="E29" s="196">
        <v>16954</v>
      </c>
      <c r="F29" s="65"/>
      <c r="G29" s="64"/>
      <c r="I29" s="133"/>
      <c r="J29" s="133"/>
      <c r="K29" s="68"/>
    </row>
    <row r="30" spans="1:11" ht="17.100000000000001" customHeight="1">
      <c r="A30" s="755"/>
      <c r="B30" s="466" t="s">
        <v>72</v>
      </c>
      <c r="C30" s="193">
        <f t="shared" ref="C30" si="0">-E30</f>
        <v>0</v>
      </c>
      <c r="D30" s="193">
        <v>0</v>
      </c>
      <c r="E30" s="196">
        <v>0</v>
      </c>
      <c r="F30" s="65"/>
      <c r="G30" s="64"/>
      <c r="I30" s="134"/>
      <c r="J30" s="133"/>
      <c r="K30" s="68"/>
    </row>
    <row r="31" spans="1:11" ht="17.100000000000001" customHeight="1">
      <c r="A31" s="755"/>
      <c r="B31" s="466" t="s">
        <v>73</v>
      </c>
      <c r="C31" s="194">
        <f>-C33</f>
        <v>0</v>
      </c>
      <c r="D31" s="194">
        <v>0</v>
      </c>
      <c r="E31" s="196">
        <v>0</v>
      </c>
      <c r="F31" s="65"/>
      <c r="G31" s="64"/>
      <c r="I31" s="133"/>
      <c r="J31" s="133"/>
      <c r="K31" s="68"/>
    </row>
    <row r="32" spans="1:11" ht="17.100000000000001" customHeight="1">
      <c r="A32" s="755"/>
      <c r="B32" s="466" t="s">
        <v>74</v>
      </c>
      <c r="C32" s="194">
        <v>1667</v>
      </c>
      <c r="D32" s="194">
        <v>28560</v>
      </c>
      <c r="E32" s="196">
        <v>10905</v>
      </c>
      <c r="F32" s="65"/>
      <c r="G32" s="64"/>
      <c r="I32" s="133"/>
      <c r="J32" s="133"/>
      <c r="K32" s="68"/>
    </row>
    <row r="33" spans="1:11" ht="17.100000000000001" customHeight="1">
      <c r="A33" s="755"/>
      <c r="B33" s="466" t="s">
        <v>75</v>
      </c>
      <c r="C33" s="193">
        <f>-E33</f>
        <v>0</v>
      </c>
      <c r="D33" s="193">
        <v>0</v>
      </c>
      <c r="E33" s="195">
        <v>0</v>
      </c>
      <c r="F33" s="65"/>
      <c r="G33" s="64"/>
      <c r="I33" s="134"/>
      <c r="J33" s="133"/>
      <c r="K33" s="68"/>
    </row>
    <row r="34" spans="1:11" ht="17.100000000000001" customHeight="1">
      <c r="A34" s="755"/>
      <c r="B34" s="466" t="s">
        <v>76</v>
      </c>
      <c r="C34" s="194">
        <v>4287</v>
      </c>
      <c r="D34" s="194">
        <v>0</v>
      </c>
      <c r="E34" s="195">
        <v>0</v>
      </c>
      <c r="F34" s="65"/>
      <c r="G34" s="64"/>
      <c r="I34" s="133"/>
      <c r="J34" s="133"/>
      <c r="K34" s="68"/>
    </row>
    <row r="35" spans="1:11" ht="17.100000000000001" customHeight="1">
      <c r="A35" s="755"/>
      <c r="B35" s="466" t="s">
        <v>77</v>
      </c>
      <c r="C35" s="194">
        <v>4198</v>
      </c>
      <c r="D35" s="194">
        <v>0</v>
      </c>
      <c r="E35" s="195">
        <v>0</v>
      </c>
      <c r="F35" s="65"/>
      <c r="G35" s="64"/>
      <c r="I35" s="133"/>
      <c r="J35" s="133"/>
      <c r="K35" s="68"/>
    </row>
    <row r="36" spans="1:11" ht="17.100000000000001" customHeight="1">
      <c r="A36" s="755"/>
      <c r="B36" s="466" t="s">
        <v>78</v>
      </c>
      <c r="C36" s="193">
        <f t="shared" ref="C36" si="1">-E36</f>
        <v>0</v>
      </c>
      <c r="D36" s="193">
        <v>0</v>
      </c>
      <c r="E36" s="195">
        <v>0</v>
      </c>
      <c r="F36" s="65"/>
      <c r="G36" s="64"/>
      <c r="I36" s="134"/>
      <c r="J36" s="133"/>
      <c r="K36" s="68"/>
    </row>
    <row r="37" spans="1:11" ht="17.100000000000001" customHeight="1">
      <c r="A37" s="755"/>
      <c r="B37" s="466" t="s">
        <v>79</v>
      </c>
      <c r="C37" s="193">
        <f>-E35+C39</f>
        <v>0</v>
      </c>
      <c r="D37" s="193">
        <v>0</v>
      </c>
      <c r="E37" s="195">
        <v>910</v>
      </c>
      <c r="F37" s="65"/>
      <c r="G37" s="64"/>
      <c r="I37" s="134"/>
      <c r="J37" s="133"/>
      <c r="K37" s="68"/>
    </row>
    <row r="38" spans="1:11" ht="17.100000000000001" customHeight="1">
      <c r="A38" s="755"/>
      <c r="B38" s="466" t="s">
        <v>80</v>
      </c>
      <c r="C38" s="193">
        <f>-E38</f>
        <v>0</v>
      </c>
      <c r="D38" s="193">
        <v>0</v>
      </c>
      <c r="E38" s="195">
        <v>0</v>
      </c>
      <c r="F38" s="65"/>
      <c r="G38" s="64"/>
      <c r="I38" s="134"/>
      <c r="J38" s="133"/>
      <c r="K38" s="68"/>
    </row>
    <row r="39" spans="1:11" ht="17.100000000000001" customHeight="1">
      <c r="A39" s="755"/>
      <c r="B39" s="466" t="s">
        <v>904</v>
      </c>
      <c r="C39" s="193">
        <v>0</v>
      </c>
      <c r="D39" s="193">
        <v>0</v>
      </c>
      <c r="E39" s="195">
        <v>292</v>
      </c>
      <c r="F39" s="65"/>
      <c r="G39" s="64"/>
      <c r="I39" s="134"/>
      <c r="J39" s="133"/>
      <c r="K39" s="68"/>
    </row>
    <row r="40" spans="1:11" ht="17.100000000000001" customHeight="1">
      <c r="A40" s="755"/>
      <c r="B40" s="466" t="s">
        <v>81</v>
      </c>
      <c r="C40" s="194">
        <v>60</v>
      </c>
      <c r="D40" s="194">
        <v>218</v>
      </c>
      <c r="E40" s="195">
        <v>0</v>
      </c>
      <c r="F40" s="65"/>
      <c r="G40" s="64"/>
      <c r="I40" s="133"/>
      <c r="J40" s="133"/>
      <c r="K40" s="68"/>
    </row>
    <row r="41" spans="1:11" ht="17.100000000000001" customHeight="1">
      <c r="A41" s="755"/>
      <c r="B41" s="466" t="s">
        <v>82</v>
      </c>
      <c r="C41" s="193">
        <f t="shared" ref="C41:C44" si="2">-E41</f>
        <v>0</v>
      </c>
      <c r="D41" s="193">
        <v>0</v>
      </c>
      <c r="E41" s="195">
        <v>0</v>
      </c>
      <c r="F41" s="65"/>
      <c r="G41" s="64"/>
      <c r="I41" s="134"/>
      <c r="J41" s="134"/>
      <c r="K41" s="68"/>
    </row>
    <row r="42" spans="1:11" ht="17.100000000000001" customHeight="1">
      <c r="A42" s="755"/>
      <c r="B42" s="466" t="s">
        <v>108</v>
      </c>
      <c r="C42" s="193">
        <f t="shared" si="2"/>
        <v>0</v>
      </c>
      <c r="D42" s="193">
        <v>0</v>
      </c>
      <c r="E42" s="195">
        <v>0</v>
      </c>
      <c r="F42" s="65"/>
      <c r="G42" s="64"/>
      <c r="I42" s="134"/>
      <c r="J42" s="133"/>
      <c r="K42" s="68"/>
    </row>
    <row r="43" spans="1:11" ht="17.100000000000001" customHeight="1">
      <c r="A43" s="755"/>
      <c r="B43" s="466" t="s">
        <v>905</v>
      </c>
      <c r="C43" s="193">
        <v>0</v>
      </c>
      <c r="D43" s="193">
        <v>0</v>
      </c>
      <c r="E43" s="195">
        <v>44</v>
      </c>
      <c r="F43" s="65"/>
      <c r="G43" s="64"/>
      <c r="I43" s="134"/>
      <c r="J43" s="133"/>
      <c r="K43" s="68"/>
    </row>
    <row r="44" spans="1:11" ht="17.100000000000001" customHeight="1">
      <c r="A44" s="755"/>
      <c r="B44" s="466" t="s">
        <v>591</v>
      </c>
      <c r="C44" s="193">
        <f t="shared" si="2"/>
        <v>0</v>
      </c>
      <c r="D44" s="193">
        <v>0</v>
      </c>
      <c r="E44" s="195">
        <v>0</v>
      </c>
      <c r="F44" s="65"/>
      <c r="G44" s="64"/>
      <c r="I44" s="134"/>
      <c r="J44" s="133"/>
      <c r="K44" s="68"/>
    </row>
    <row r="45" spans="1:11" ht="17.100000000000001" customHeight="1">
      <c r="A45" s="755"/>
      <c r="B45" s="466" t="s">
        <v>592</v>
      </c>
      <c r="C45" s="194">
        <v>114</v>
      </c>
      <c r="D45" s="194">
        <v>3444</v>
      </c>
      <c r="E45" s="195">
        <v>0</v>
      </c>
      <c r="F45" s="65"/>
      <c r="G45" s="64"/>
      <c r="I45" s="133"/>
      <c r="J45" s="134"/>
      <c r="K45" s="68"/>
    </row>
    <row r="46" spans="1:11" ht="17.100000000000001" customHeight="1">
      <c r="A46" s="755"/>
      <c r="B46" s="466" t="s">
        <v>109</v>
      </c>
      <c r="C46" s="194">
        <v>194</v>
      </c>
      <c r="D46" s="194">
        <v>256</v>
      </c>
      <c r="E46" s="196">
        <v>261</v>
      </c>
      <c r="F46" s="66"/>
      <c r="G46" s="64"/>
      <c r="I46" s="133"/>
      <c r="J46" s="133"/>
      <c r="K46" s="68"/>
    </row>
    <row r="47" spans="1:11" ht="17.100000000000001" customHeight="1" thickBot="1">
      <c r="A47" s="467"/>
      <c r="B47" s="468" t="s">
        <v>110</v>
      </c>
      <c r="C47" s="197">
        <v>11067</v>
      </c>
      <c r="D47" s="197">
        <v>14690</v>
      </c>
      <c r="E47" s="198">
        <v>22101</v>
      </c>
      <c r="F47" s="64"/>
      <c r="G47" s="64"/>
      <c r="I47" s="135"/>
      <c r="J47" s="133"/>
      <c r="K47" s="68"/>
    </row>
    <row r="48" spans="1:11" ht="17.100000000000001" customHeight="1" thickBot="1">
      <c r="A48" s="62"/>
      <c r="B48" s="63"/>
      <c r="C48" s="67"/>
      <c r="D48" s="67"/>
      <c r="E48" s="67"/>
      <c r="F48" s="62"/>
      <c r="G48" s="62"/>
      <c r="H48" s="62"/>
      <c r="J48" s="134"/>
      <c r="K48" s="68"/>
    </row>
    <row r="49" spans="1:11" ht="32.25" customHeight="1" thickBot="1">
      <c r="A49" s="767" t="s">
        <v>111</v>
      </c>
      <c r="B49" s="768"/>
      <c r="C49" s="469">
        <v>2017</v>
      </c>
      <c r="D49" s="469">
        <v>2018</v>
      </c>
      <c r="E49" s="470">
        <v>2019</v>
      </c>
      <c r="F49" s="62"/>
      <c r="G49" s="62"/>
      <c r="J49" s="134"/>
      <c r="K49" s="68"/>
    </row>
    <row r="50" spans="1:11" ht="17.100000000000001" customHeight="1">
      <c r="A50" s="760" t="s">
        <v>112</v>
      </c>
      <c r="B50" s="761"/>
      <c r="C50" s="471">
        <v>10585</v>
      </c>
      <c r="D50" s="471">
        <v>18191</v>
      </c>
      <c r="E50" s="472">
        <v>35388</v>
      </c>
      <c r="F50" s="62"/>
      <c r="G50" s="62"/>
      <c r="J50" s="134"/>
      <c r="K50" s="68"/>
    </row>
    <row r="51" spans="1:11" ht="17.100000000000001" customHeight="1">
      <c r="A51" s="762" t="s">
        <v>113</v>
      </c>
      <c r="B51" s="763"/>
      <c r="C51" s="199"/>
      <c r="D51" s="199"/>
      <c r="E51" s="200"/>
      <c r="F51" s="62"/>
      <c r="G51" s="62"/>
      <c r="J51" s="133"/>
      <c r="K51" s="68"/>
    </row>
    <row r="52" spans="1:11" ht="17.100000000000001" customHeight="1">
      <c r="A52" s="756" t="s">
        <v>114</v>
      </c>
      <c r="B52" s="759"/>
      <c r="C52" s="199">
        <v>0</v>
      </c>
      <c r="D52" s="199">
        <v>1545</v>
      </c>
      <c r="E52" s="200">
        <f>-F52</f>
        <v>0</v>
      </c>
      <c r="F52" s="62"/>
      <c r="G52" s="62"/>
      <c r="J52" s="134"/>
      <c r="K52" s="68"/>
    </row>
    <row r="53" spans="1:11" ht="17.100000000000001" customHeight="1">
      <c r="A53" s="756" t="s">
        <v>698</v>
      </c>
      <c r="B53" s="759"/>
      <c r="C53" s="199">
        <v>202</v>
      </c>
      <c r="D53" s="199">
        <v>7646</v>
      </c>
      <c r="E53" s="200">
        <f>-E59</f>
        <v>0</v>
      </c>
      <c r="F53" s="65"/>
      <c r="G53" s="64"/>
      <c r="J53" s="134"/>
      <c r="K53" s="68"/>
    </row>
    <row r="54" spans="1:11" ht="17.100000000000001" customHeight="1">
      <c r="A54" s="756" t="s">
        <v>115</v>
      </c>
      <c r="B54" s="759"/>
      <c r="C54" s="199">
        <v>1134</v>
      </c>
      <c r="D54" s="199">
        <v>0</v>
      </c>
      <c r="E54" s="200">
        <f>-J56</f>
        <v>0</v>
      </c>
      <c r="F54" s="65"/>
      <c r="G54" s="64"/>
      <c r="J54" s="134"/>
      <c r="K54" s="68"/>
    </row>
    <row r="55" spans="1:11" ht="17.100000000000001" customHeight="1">
      <c r="A55" s="756" t="s">
        <v>906</v>
      </c>
      <c r="B55" s="759"/>
      <c r="C55" s="199">
        <v>0</v>
      </c>
      <c r="D55" s="199">
        <v>0</v>
      </c>
      <c r="E55" s="200">
        <v>15430</v>
      </c>
      <c r="F55" s="65"/>
      <c r="G55" s="64"/>
      <c r="J55" s="133"/>
      <c r="K55" s="68"/>
    </row>
    <row r="56" spans="1:11" ht="17.100000000000001" customHeight="1">
      <c r="A56" s="756" t="s">
        <v>907</v>
      </c>
      <c r="B56" s="759"/>
      <c r="C56" s="199">
        <v>0</v>
      </c>
      <c r="D56" s="199">
        <v>0</v>
      </c>
      <c r="E56" s="200">
        <v>15941</v>
      </c>
      <c r="F56" s="65"/>
      <c r="G56" s="68"/>
      <c r="J56" s="133"/>
      <c r="K56" s="68"/>
    </row>
    <row r="57" spans="1:11" ht="17.100000000000001" customHeight="1">
      <c r="A57" s="756" t="s">
        <v>593</v>
      </c>
      <c r="B57" s="757"/>
      <c r="C57" s="199">
        <v>0</v>
      </c>
      <c r="D57" s="199">
        <v>0</v>
      </c>
      <c r="E57" s="200">
        <f>-E59</f>
        <v>0</v>
      </c>
      <c r="F57" s="65"/>
      <c r="G57" s="68"/>
      <c r="J57" s="68"/>
      <c r="K57" s="68"/>
    </row>
    <row r="58" spans="1:11" ht="17.100000000000001" customHeight="1">
      <c r="A58" s="756" t="s">
        <v>908</v>
      </c>
      <c r="B58" s="757"/>
      <c r="C58" s="199">
        <v>0</v>
      </c>
      <c r="D58" s="199">
        <v>0</v>
      </c>
      <c r="E58" s="200">
        <v>4017</v>
      </c>
      <c r="F58" s="65"/>
      <c r="G58" s="68"/>
      <c r="J58" s="136"/>
    </row>
    <row r="59" spans="1:11" ht="17.100000000000001" customHeight="1" thickBot="1">
      <c r="A59" s="752" t="s">
        <v>699</v>
      </c>
      <c r="B59" s="753"/>
      <c r="C59" s="201">
        <v>9000</v>
      </c>
      <c r="D59" s="201">
        <v>9000</v>
      </c>
      <c r="E59" s="202">
        <f>-I61</f>
        <v>0</v>
      </c>
      <c r="F59" s="65"/>
      <c r="G59" s="68"/>
      <c r="J59" s="68"/>
    </row>
    <row r="60" spans="1:11" ht="31.5" customHeight="1">
      <c r="A60" s="62"/>
      <c r="B60" s="63"/>
      <c r="C60" s="67"/>
      <c r="D60" s="67"/>
      <c r="E60" s="67"/>
    </row>
    <row r="61" spans="1:11" ht="17.100000000000001" customHeight="1" thickBot="1">
      <c r="A61" s="62"/>
      <c r="B61" s="63"/>
      <c r="C61" s="67"/>
      <c r="D61" s="67"/>
      <c r="E61" s="67"/>
    </row>
    <row r="62" spans="1:11" ht="35.25" customHeight="1" thickBot="1">
      <c r="A62" s="746" t="s">
        <v>116</v>
      </c>
      <c r="B62" s="747"/>
      <c r="C62" s="469">
        <v>2017</v>
      </c>
      <c r="D62" s="469">
        <v>2018</v>
      </c>
      <c r="E62" s="470">
        <v>2019</v>
      </c>
    </row>
    <row r="63" spans="1:11" ht="17.100000000000001" customHeight="1">
      <c r="A63" s="750" t="s">
        <v>117</v>
      </c>
      <c r="B63" s="751"/>
      <c r="C63" s="473">
        <v>76</v>
      </c>
      <c r="D63" s="473">
        <v>91</v>
      </c>
      <c r="E63" s="474">
        <v>60</v>
      </c>
    </row>
    <row r="64" spans="1:11" ht="17.100000000000001" customHeight="1">
      <c r="A64" s="742" t="s">
        <v>113</v>
      </c>
      <c r="B64" s="743"/>
      <c r="C64" s="203"/>
      <c r="D64" s="203"/>
      <c r="E64" s="204"/>
    </row>
    <row r="65" spans="1:5" ht="17.100000000000001" customHeight="1">
      <c r="A65" s="742" t="s">
        <v>118</v>
      </c>
      <c r="B65" s="743"/>
      <c r="C65" s="203">
        <v>68</v>
      </c>
      <c r="D65" s="203">
        <v>77</v>
      </c>
      <c r="E65" s="204">
        <v>51</v>
      </c>
    </row>
    <row r="66" spans="1:5" ht="17.100000000000001" customHeight="1">
      <c r="A66" s="742" t="s">
        <v>119</v>
      </c>
      <c r="B66" s="743"/>
      <c r="C66" s="203">
        <v>0</v>
      </c>
      <c r="D66" s="203">
        <v>0</v>
      </c>
      <c r="E66" s="204">
        <v>0</v>
      </c>
    </row>
    <row r="67" spans="1:5" ht="17.100000000000001" customHeight="1">
      <c r="A67" s="742" t="s">
        <v>120</v>
      </c>
      <c r="B67" s="743"/>
      <c r="C67" s="203">
        <v>4</v>
      </c>
      <c r="D67" s="203">
        <v>12</v>
      </c>
      <c r="E67" s="204">
        <v>8</v>
      </c>
    </row>
    <row r="68" spans="1:5" ht="17.100000000000001" customHeight="1">
      <c r="A68" s="742" t="s">
        <v>121</v>
      </c>
      <c r="B68" s="743"/>
      <c r="C68" s="203">
        <v>3</v>
      </c>
      <c r="D68" s="203">
        <v>0</v>
      </c>
      <c r="E68" s="204">
        <v>0</v>
      </c>
    </row>
    <row r="69" spans="1:5" ht="17.100000000000001" customHeight="1">
      <c r="A69" s="742" t="s">
        <v>122</v>
      </c>
      <c r="B69" s="743"/>
      <c r="C69" s="203">
        <v>1</v>
      </c>
      <c r="D69" s="203">
        <v>0</v>
      </c>
      <c r="E69" s="204">
        <v>1</v>
      </c>
    </row>
    <row r="70" spans="1:5" ht="17.100000000000001" customHeight="1" thickBot="1">
      <c r="A70" s="748" t="s">
        <v>123</v>
      </c>
      <c r="B70" s="749"/>
      <c r="C70" s="205">
        <v>0</v>
      </c>
      <c r="D70" s="205">
        <v>2</v>
      </c>
      <c r="E70" s="206">
        <v>0</v>
      </c>
    </row>
    <row r="71" spans="1:5" ht="17.100000000000001" customHeight="1">
      <c r="A71" s="69"/>
      <c r="B71" s="70"/>
      <c r="C71" s="71"/>
      <c r="D71" s="71"/>
      <c r="E71" s="71"/>
    </row>
    <row r="72" spans="1:5" ht="17.100000000000001" customHeight="1" thickBot="1">
      <c r="A72" s="62"/>
      <c r="B72" s="63"/>
      <c r="C72" s="72"/>
      <c r="D72" s="72"/>
      <c r="E72" s="72"/>
    </row>
    <row r="73" spans="1:5" ht="27" customHeight="1" thickBot="1">
      <c r="A73" s="746" t="s">
        <v>124</v>
      </c>
      <c r="B73" s="747"/>
      <c r="C73" s="469">
        <v>2017</v>
      </c>
      <c r="D73" s="469">
        <v>2018</v>
      </c>
      <c r="E73" s="470">
        <v>2019</v>
      </c>
    </row>
    <row r="74" spans="1:5" ht="17.100000000000001" customHeight="1">
      <c r="A74" s="744" t="s">
        <v>125</v>
      </c>
      <c r="B74" s="745"/>
      <c r="C74" s="473">
        <v>33</v>
      </c>
      <c r="D74" s="473">
        <v>56</v>
      </c>
      <c r="E74" s="474">
        <v>38</v>
      </c>
    </row>
    <row r="75" spans="1:5" ht="17.100000000000001" customHeight="1">
      <c r="A75" s="738" t="s">
        <v>126</v>
      </c>
      <c r="B75" s="739"/>
      <c r="C75" s="203">
        <v>20</v>
      </c>
      <c r="D75" s="203">
        <v>29</v>
      </c>
      <c r="E75" s="204">
        <v>15</v>
      </c>
    </row>
    <row r="76" spans="1:5" ht="17.100000000000001" customHeight="1">
      <c r="A76" s="738" t="s">
        <v>127</v>
      </c>
      <c r="B76" s="739"/>
      <c r="C76" s="203">
        <v>7</v>
      </c>
      <c r="D76" s="203">
        <v>6</v>
      </c>
      <c r="E76" s="204">
        <v>7</v>
      </c>
    </row>
    <row r="77" spans="1:5">
      <c r="A77" s="738" t="s">
        <v>128</v>
      </c>
      <c r="B77" s="739"/>
      <c r="C77" s="203">
        <v>44</v>
      </c>
      <c r="D77" s="203">
        <v>43</v>
      </c>
      <c r="E77" s="204">
        <v>35</v>
      </c>
    </row>
    <row r="78" spans="1:5" ht="13.5" thickBot="1">
      <c r="A78" s="740" t="s">
        <v>129</v>
      </c>
      <c r="B78" s="741"/>
      <c r="C78" s="205">
        <v>21</v>
      </c>
      <c r="D78" s="205">
        <v>41</v>
      </c>
      <c r="E78" s="206">
        <v>33</v>
      </c>
    </row>
    <row r="79" spans="1:5">
      <c r="A79" s="62"/>
      <c r="B79" s="63"/>
      <c r="C79" s="63"/>
      <c r="D79" s="72"/>
      <c r="E79" s="72"/>
    </row>
  </sheetData>
  <mergeCells count="30">
    <mergeCell ref="A6:A46"/>
    <mergeCell ref="A58:B58"/>
    <mergeCell ref="A1:B1"/>
    <mergeCell ref="A54:B54"/>
    <mergeCell ref="A55:B55"/>
    <mergeCell ref="A50:B50"/>
    <mergeCell ref="A53:B53"/>
    <mergeCell ref="A51:B51"/>
    <mergeCell ref="A52:B52"/>
    <mergeCell ref="A3:J3"/>
    <mergeCell ref="A5:B5"/>
    <mergeCell ref="A49:B49"/>
    <mergeCell ref="A56:B56"/>
    <mergeCell ref="A57:B57"/>
    <mergeCell ref="A63:B63"/>
    <mergeCell ref="A62:B62"/>
    <mergeCell ref="A59:B59"/>
    <mergeCell ref="A69:B69"/>
    <mergeCell ref="A67:B67"/>
    <mergeCell ref="A68:B68"/>
    <mergeCell ref="A66:B66"/>
    <mergeCell ref="A65:B65"/>
    <mergeCell ref="A77:B77"/>
    <mergeCell ref="A78:B78"/>
    <mergeCell ref="A75:B75"/>
    <mergeCell ref="A76:B76"/>
    <mergeCell ref="A64:B64"/>
    <mergeCell ref="A74:B74"/>
    <mergeCell ref="A73:B73"/>
    <mergeCell ref="A70:B70"/>
  </mergeCells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9"/>
  <sheetViews>
    <sheetView topLeftCell="A85" workbookViewId="0">
      <selection activeCell="F107" sqref="F107"/>
    </sheetView>
  </sheetViews>
  <sheetFormatPr defaultColWidth="9.140625" defaultRowHeight="12.75"/>
  <cols>
    <col min="1" max="1" width="35.7109375" style="476" customWidth="1"/>
    <col min="2" max="13" width="9.7109375" style="476" customWidth="1"/>
    <col min="14" max="14" width="22.140625" style="476" customWidth="1"/>
    <col min="15" max="16384" width="9.140625" style="476"/>
  </cols>
  <sheetData>
    <row r="1" spans="1:7" s="475" customFormat="1" ht="21.75" customHeight="1">
      <c r="A1" s="475" t="s">
        <v>691</v>
      </c>
    </row>
    <row r="3" spans="1:7">
      <c r="A3" s="475" t="s">
        <v>613</v>
      </c>
    </row>
    <row r="4" spans="1:7" ht="13.5" thickBot="1"/>
    <row r="5" spans="1:7" ht="24" customHeight="1">
      <c r="A5" s="718" t="s">
        <v>175</v>
      </c>
      <c r="B5" s="769">
        <v>2017</v>
      </c>
      <c r="C5" s="771"/>
      <c r="D5" s="769">
        <v>2018</v>
      </c>
      <c r="E5" s="769"/>
      <c r="F5" s="769">
        <v>2019</v>
      </c>
      <c r="G5" s="770"/>
    </row>
    <row r="6" spans="1:7" ht="49.5" customHeight="1">
      <c r="A6" s="719"/>
      <c r="B6" s="594" t="s">
        <v>177</v>
      </c>
      <c r="C6" s="593" t="s">
        <v>176</v>
      </c>
      <c r="D6" s="594" t="s">
        <v>177</v>
      </c>
      <c r="E6" s="593" t="s">
        <v>176</v>
      </c>
      <c r="F6" s="594" t="s">
        <v>177</v>
      </c>
      <c r="G6" s="596" t="s">
        <v>176</v>
      </c>
    </row>
    <row r="7" spans="1:7" ht="17.100000000000001" customHeight="1">
      <c r="A7" s="601" t="s">
        <v>178</v>
      </c>
      <c r="B7" s="542">
        <v>1</v>
      </c>
      <c r="C7" s="543">
        <v>219735.07</v>
      </c>
      <c r="D7" s="542">
        <v>1</v>
      </c>
      <c r="E7" s="543">
        <v>860089</v>
      </c>
      <c r="F7" s="542">
        <v>1</v>
      </c>
      <c r="G7" s="549">
        <v>337453</v>
      </c>
    </row>
    <row r="8" spans="1:7" ht="17.100000000000001" customHeight="1">
      <c r="A8" s="601" t="s">
        <v>179</v>
      </c>
      <c r="B8" s="542">
        <v>1</v>
      </c>
      <c r="C8" s="543">
        <v>355086.6</v>
      </c>
      <c r="D8" s="542">
        <v>1</v>
      </c>
      <c r="E8" s="543">
        <v>314807</v>
      </c>
      <c r="F8" s="542">
        <v>1</v>
      </c>
      <c r="G8" s="549">
        <v>248094</v>
      </c>
    </row>
    <row r="9" spans="1:7" ht="17.100000000000001" customHeight="1">
      <c r="A9" s="601" t="s">
        <v>180</v>
      </c>
      <c r="B9" s="542">
        <v>1</v>
      </c>
      <c r="C9" s="543">
        <v>151813.44</v>
      </c>
      <c r="D9" s="542">
        <v>1</v>
      </c>
      <c r="E9" s="543">
        <v>171370</v>
      </c>
      <c r="F9" s="542">
        <v>1</v>
      </c>
      <c r="G9" s="549">
        <v>152225</v>
      </c>
    </row>
    <row r="10" spans="1:7" ht="17.100000000000001" customHeight="1">
      <c r="A10" s="601" t="s">
        <v>181</v>
      </c>
      <c r="B10" s="542">
        <v>1</v>
      </c>
      <c r="C10" s="543">
        <v>31320</v>
      </c>
      <c r="D10" s="542">
        <v>1</v>
      </c>
      <c r="E10" s="543">
        <v>34820</v>
      </c>
      <c r="F10" s="542">
        <v>1</v>
      </c>
      <c r="G10" s="549">
        <v>34820</v>
      </c>
    </row>
    <row r="11" spans="1:7" ht="17.100000000000001" customHeight="1" thickBot="1">
      <c r="A11" s="604" t="s">
        <v>182</v>
      </c>
      <c r="B11" s="544">
        <v>1</v>
      </c>
      <c r="C11" s="545">
        <v>259705.43</v>
      </c>
      <c r="D11" s="544">
        <v>1</v>
      </c>
      <c r="E11" s="545">
        <v>327628</v>
      </c>
      <c r="F11" s="544">
        <v>1</v>
      </c>
      <c r="G11" s="550">
        <v>340592</v>
      </c>
    </row>
    <row r="12" spans="1:7">
      <c r="A12" s="477" t="s">
        <v>183</v>
      </c>
      <c r="B12" s="478"/>
      <c r="C12" s="478"/>
    </row>
    <row r="13" spans="1:7">
      <c r="A13" s="495" t="s">
        <v>184</v>
      </c>
      <c r="B13" s="478"/>
      <c r="C13" s="478"/>
    </row>
    <row r="14" spans="1:7">
      <c r="A14" s="495" t="s">
        <v>715</v>
      </c>
      <c r="B14" s="478"/>
      <c r="C14" s="478"/>
    </row>
    <row r="15" spans="1:7">
      <c r="A15" s="495" t="s">
        <v>716</v>
      </c>
      <c r="B15" s="478"/>
      <c r="C15" s="478"/>
    </row>
    <row r="16" spans="1:7" ht="13.5" thickBot="1"/>
    <row r="17" spans="1:14" ht="24.75" customHeight="1">
      <c r="A17" s="718" t="s">
        <v>719</v>
      </c>
      <c r="B17" s="769">
        <v>2017</v>
      </c>
      <c r="C17" s="771"/>
      <c r="D17" s="771"/>
      <c r="E17" s="771"/>
      <c r="F17" s="769">
        <v>2018</v>
      </c>
      <c r="G17" s="769"/>
      <c r="H17" s="769"/>
      <c r="I17" s="769"/>
      <c r="J17" s="769">
        <v>2019</v>
      </c>
      <c r="K17" s="769"/>
      <c r="L17" s="769"/>
      <c r="M17" s="770"/>
    </row>
    <row r="18" spans="1:14" ht="38.25">
      <c r="A18" s="719"/>
      <c r="B18" s="597" t="s">
        <v>187</v>
      </c>
      <c r="C18" s="597" t="s">
        <v>188</v>
      </c>
      <c r="D18" s="507" t="s">
        <v>189</v>
      </c>
      <c r="E18" s="507" t="s">
        <v>186</v>
      </c>
      <c r="F18" s="597" t="s">
        <v>187</v>
      </c>
      <c r="G18" s="597" t="s">
        <v>188</v>
      </c>
      <c r="H18" s="507" t="s">
        <v>189</v>
      </c>
      <c r="I18" s="507" t="s">
        <v>186</v>
      </c>
      <c r="J18" s="597" t="s">
        <v>187</v>
      </c>
      <c r="K18" s="597" t="s">
        <v>188</v>
      </c>
      <c r="L18" s="507" t="s">
        <v>189</v>
      </c>
      <c r="M18" s="510" t="s">
        <v>186</v>
      </c>
    </row>
    <row r="19" spans="1:14" ht="25.5" customHeight="1">
      <c r="A19" s="601" t="s">
        <v>193</v>
      </c>
      <c r="B19" s="508">
        <v>7527.1</v>
      </c>
      <c r="C19" s="508">
        <v>24498.3</v>
      </c>
      <c r="D19" s="509">
        <v>15523.4</v>
      </c>
      <c r="E19" s="509">
        <v>218</v>
      </c>
      <c r="F19" s="508">
        <v>7100</v>
      </c>
      <c r="G19" s="508">
        <v>27279.4</v>
      </c>
      <c r="H19" s="508">
        <v>17897.2</v>
      </c>
      <c r="I19" s="508">
        <v>2459.1</v>
      </c>
      <c r="J19" s="508">
        <v>6307.3</v>
      </c>
      <c r="K19" s="508">
        <v>26679</v>
      </c>
      <c r="L19" s="508">
        <v>18736.2</v>
      </c>
      <c r="M19" s="551">
        <v>1830</v>
      </c>
    </row>
    <row r="20" spans="1:14" ht="24.75" customHeight="1">
      <c r="A20" s="601" t="s">
        <v>192</v>
      </c>
      <c r="B20" s="496">
        <v>8664.9</v>
      </c>
      <c r="C20" s="496">
        <v>14590</v>
      </c>
      <c r="D20" s="496">
        <v>5889.6</v>
      </c>
      <c r="E20" s="496">
        <v>150</v>
      </c>
      <c r="F20" s="560">
        <v>9492.1</v>
      </c>
      <c r="G20" s="560">
        <v>15814.5</v>
      </c>
      <c r="H20" s="560">
        <v>6272</v>
      </c>
      <c r="I20" s="560">
        <v>134.5</v>
      </c>
      <c r="J20" s="560">
        <v>11274</v>
      </c>
      <c r="K20" s="560">
        <v>17767</v>
      </c>
      <c r="L20" s="560">
        <v>6473.4</v>
      </c>
      <c r="M20" s="561">
        <v>140</v>
      </c>
      <c r="N20" s="391"/>
    </row>
    <row r="21" spans="1:14" ht="25.5" customHeight="1">
      <c r="A21" s="601" t="s">
        <v>190</v>
      </c>
      <c r="B21" s="497">
        <v>2818.4</v>
      </c>
      <c r="C21" s="497">
        <v>18501.2</v>
      </c>
      <c r="D21" s="497">
        <v>13279.4</v>
      </c>
      <c r="E21" s="497">
        <v>2452</v>
      </c>
      <c r="F21" s="497">
        <v>2911.3</v>
      </c>
      <c r="G21" s="497">
        <v>20329.8</v>
      </c>
      <c r="H21" s="497">
        <v>14847.9</v>
      </c>
      <c r="I21" s="497">
        <v>2736</v>
      </c>
      <c r="J21" s="497">
        <v>3024.5</v>
      </c>
      <c r="K21" s="497">
        <v>21464.3</v>
      </c>
      <c r="L21" s="497">
        <v>15631.6</v>
      </c>
      <c r="M21" s="511">
        <v>2835</v>
      </c>
    </row>
    <row r="22" spans="1:14" ht="25.5" customHeight="1" thickBot="1">
      <c r="A22" s="604" t="s">
        <v>191</v>
      </c>
      <c r="B22" s="512">
        <v>16658</v>
      </c>
      <c r="C22" s="512">
        <v>41127</v>
      </c>
      <c r="D22" s="512">
        <v>20436.7</v>
      </c>
      <c r="E22" s="512">
        <v>4600</v>
      </c>
      <c r="F22" s="566">
        <v>18318.7</v>
      </c>
      <c r="G22" s="566">
        <v>46459.1</v>
      </c>
      <c r="H22" s="566">
        <v>23504.799999999999</v>
      </c>
      <c r="I22" s="566">
        <v>4635.6000000000004</v>
      </c>
      <c r="J22" s="566">
        <v>19038.7</v>
      </c>
      <c r="K22" s="566">
        <v>50114.8</v>
      </c>
      <c r="L22" s="566">
        <v>25981.4</v>
      </c>
      <c r="M22" s="633" t="s">
        <v>914</v>
      </c>
    </row>
    <row r="23" spans="1:14" ht="13.5" thickBot="1"/>
    <row r="24" spans="1:14" ht="33" customHeight="1">
      <c r="A24" s="606" t="s">
        <v>216</v>
      </c>
      <c r="B24" s="591">
        <v>2017</v>
      </c>
      <c r="C24" s="591">
        <v>2018</v>
      </c>
      <c r="D24" s="598">
        <v>2019</v>
      </c>
    </row>
    <row r="25" spans="1:14" ht="37.5" customHeight="1">
      <c r="A25" s="513" t="s">
        <v>217</v>
      </c>
      <c r="B25" s="524">
        <v>78</v>
      </c>
      <c r="C25" s="524">
        <v>79</v>
      </c>
      <c r="D25" s="514">
        <v>82</v>
      </c>
    </row>
    <row r="26" spans="1:14" ht="17.100000000000001" customHeight="1">
      <c r="A26" s="601" t="s">
        <v>218</v>
      </c>
      <c r="B26" s="525">
        <v>52</v>
      </c>
      <c r="C26" s="525">
        <v>50</v>
      </c>
      <c r="D26" s="515">
        <v>46</v>
      </c>
    </row>
    <row r="27" spans="1:14" ht="17.100000000000001" customHeight="1">
      <c r="A27" s="601" t="s">
        <v>722</v>
      </c>
      <c r="B27" s="525">
        <v>7</v>
      </c>
      <c r="C27" s="525">
        <v>10</v>
      </c>
      <c r="D27" s="515">
        <v>7</v>
      </c>
    </row>
    <row r="28" spans="1:14" ht="17.100000000000001" customHeight="1">
      <c r="A28" s="601" t="s">
        <v>723</v>
      </c>
      <c r="B28" s="525">
        <v>8</v>
      </c>
      <c r="C28" s="525">
        <v>7</v>
      </c>
      <c r="D28" s="515">
        <v>8</v>
      </c>
    </row>
    <row r="29" spans="1:14" ht="24.75" customHeight="1">
      <c r="A29" s="601" t="s">
        <v>724</v>
      </c>
      <c r="B29" s="525">
        <v>8</v>
      </c>
      <c r="C29" s="525">
        <v>8</v>
      </c>
      <c r="D29" s="515">
        <v>7</v>
      </c>
    </row>
    <row r="30" spans="1:14" ht="17.100000000000001" customHeight="1">
      <c r="A30" s="601" t="s">
        <v>725</v>
      </c>
      <c r="B30" s="525">
        <v>10</v>
      </c>
      <c r="C30" s="525">
        <v>9</v>
      </c>
      <c r="D30" s="515">
        <v>7</v>
      </c>
    </row>
    <row r="31" spans="1:14" ht="17.100000000000001" customHeight="1">
      <c r="A31" s="601" t="s">
        <v>726</v>
      </c>
      <c r="B31" s="525">
        <v>19</v>
      </c>
      <c r="C31" s="525">
        <v>16</v>
      </c>
      <c r="D31" s="515">
        <v>17</v>
      </c>
    </row>
    <row r="32" spans="1:14" ht="17.100000000000001" customHeight="1" thickBot="1">
      <c r="A32" s="604" t="s">
        <v>219</v>
      </c>
      <c r="B32" s="526">
        <v>26</v>
      </c>
      <c r="C32" s="526">
        <v>29</v>
      </c>
      <c r="D32" s="516">
        <v>36</v>
      </c>
    </row>
    <row r="33" spans="1:4" ht="13.5" thickBot="1">
      <c r="A33" s="480"/>
      <c r="B33" s="481"/>
      <c r="C33" s="481"/>
      <c r="D33" s="481"/>
    </row>
    <row r="34" spans="1:4" ht="25.5">
      <c r="A34" s="517" t="s">
        <v>220</v>
      </c>
      <c r="B34" s="530">
        <v>17618</v>
      </c>
      <c r="C34" s="530">
        <v>19483</v>
      </c>
      <c r="D34" s="498">
        <v>20306</v>
      </c>
    </row>
    <row r="35" spans="1:4" ht="17.100000000000001" customHeight="1">
      <c r="A35" s="601" t="s">
        <v>221</v>
      </c>
      <c r="B35" s="527">
        <v>8401</v>
      </c>
      <c r="C35" s="527">
        <v>9312</v>
      </c>
      <c r="D35" s="499">
        <v>7978</v>
      </c>
    </row>
    <row r="36" spans="1:4" ht="28.5" customHeight="1">
      <c r="A36" s="583" t="s">
        <v>720</v>
      </c>
      <c r="B36" s="528">
        <v>1100</v>
      </c>
      <c r="C36" s="528">
        <v>1982</v>
      </c>
      <c r="D36" s="500">
        <v>1234</v>
      </c>
    </row>
    <row r="37" spans="1:4" ht="29.25" customHeight="1">
      <c r="A37" s="583" t="s">
        <v>727</v>
      </c>
      <c r="B37" s="529">
        <v>529</v>
      </c>
      <c r="C37" s="529">
        <v>599</v>
      </c>
      <c r="D37" s="501">
        <v>712</v>
      </c>
    </row>
    <row r="38" spans="1:4" ht="31.5" customHeight="1">
      <c r="A38" s="583" t="s">
        <v>728</v>
      </c>
      <c r="B38" s="529">
        <v>629</v>
      </c>
      <c r="C38" s="529">
        <v>831</v>
      </c>
      <c r="D38" s="501">
        <v>568</v>
      </c>
    </row>
    <row r="39" spans="1:4" ht="17.100000000000001" customHeight="1">
      <c r="A39" s="583" t="s">
        <v>725</v>
      </c>
      <c r="B39" s="529">
        <v>1243</v>
      </c>
      <c r="C39" s="529">
        <v>1741</v>
      </c>
      <c r="D39" s="501">
        <v>1290</v>
      </c>
    </row>
    <row r="40" spans="1:4" ht="17.100000000000001" customHeight="1">
      <c r="A40" s="583" t="s">
        <v>726</v>
      </c>
      <c r="B40" s="529">
        <v>4900</v>
      </c>
      <c r="C40" s="529">
        <v>4159</v>
      </c>
      <c r="D40" s="501">
        <v>4174</v>
      </c>
    </row>
    <row r="41" spans="1:4" ht="17.100000000000001" customHeight="1" thickBot="1">
      <c r="A41" s="604" t="s">
        <v>222</v>
      </c>
      <c r="B41" s="531">
        <v>9217</v>
      </c>
      <c r="C41" s="531">
        <v>10171</v>
      </c>
      <c r="D41" s="502">
        <v>12328</v>
      </c>
    </row>
    <row r="42" spans="1:4" ht="13.5" thickBot="1">
      <c r="A42" s="482"/>
      <c r="B42" s="482"/>
      <c r="C42" s="482"/>
      <c r="D42" s="482"/>
    </row>
    <row r="43" spans="1:4" ht="25.5">
      <c r="A43" s="517" t="s">
        <v>223</v>
      </c>
      <c r="B43" s="530">
        <v>2722480</v>
      </c>
      <c r="C43" s="530">
        <v>3240190</v>
      </c>
      <c r="D43" s="498">
        <v>3809569</v>
      </c>
    </row>
    <row r="44" spans="1:4" ht="15" customHeight="1">
      <c r="A44" s="601" t="s">
        <v>221</v>
      </c>
      <c r="B44" s="527">
        <v>1213635</v>
      </c>
      <c r="C44" s="527">
        <v>1054765</v>
      </c>
      <c r="D44" s="499">
        <v>1085530</v>
      </c>
    </row>
    <row r="45" spans="1:4" ht="15" customHeight="1">
      <c r="A45" s="583" t="s">
        <v>722</v>
      </c>
      <c r="B45" s="529">
        <v>109785</v>
      </c>
      <c r="C45" s="529">
        <v>180175</v>
      </c>
      <c r="D45" s="501">
        <v>104115</v>
      </c>
    </row>
    <row r="46" spans="1:4" ht="15" customHeight="1">
      <c r="A46" s="583" t="s">
        <v>723</v>
      </c>
      <c r="B46" s="529">
        <v>44550</v>
      </c>
      <c r="C46" s="529">
        <v>51865</v>
      </c>
      <c r="D46" s="501">
        <v>60830</v>
      </c>
    </row>
    <row r="47" spans="1:4">
      <c r="A47" s="583" t="s">
        <v>724</v>
      </c>
      <c r="B47" s="529">
        <v>51350</v>
      </c>
      <c r="C47" s="529">
        <v>66650</v>
      </c>
      <c r="D47" s="501">
        <v>51900</v>
      </c>
    </row>
    <row r="48" spans="1:4" ht="15" customHeight="1">
      <c r="A48" s="583" t="s">
        <v>725</v>
      </c>
      <c r="B48" s="529">
        <v>76020</v>
      </c>
      <c r="C48" s="529">
        <v>61410</v>
      </c>
      <c r="D48" s="501">
        <v>136970</v>
      </c>
    </row>
    <row r="49" spans="1:6" ht="15" customHeight="1">
      <c r="A49" s="583" t="s">
        <v>726</v>
      </c>
      <c r="B49" s="529">
        <v>931930</v>
      </c>
      <c r="C49" s="529">
        <v>694665</v>
      </c>
      <c r="D49" s="501">
        <v>731715</v>
      </c>
    </row>
    <row r="50" spans="1:6" ht="15" customHeight="1" thickBot="1">
      <c r="A50" s="604" t="s">
        <v>222</v>
      </c>
      <c r="B50" s="531">
        <v>1508845</v>
      </c>
      <c r="C50" s="531">
        <v>2185425</v>
      </c>
      <c r="D50" s="502">
        <v>2724039</v>
      </c>
    </row>
    <row r="51" spans="1:6" ht="13.5" thickBot="1">
      <c r="A51" s="482"/>
      <c r="B51" s="482"/>
      <c r="C51" s="482"/>
      <c r="D51" s="482"/>
    </row>
    <row r="52" spans="1:6" ht="25.5">
      <c r="A52" s="517" t="s">
        <v>224</v>
      </c>
      <c r="B52" s="533">
        <v>154.5</v>
      </c>
      <c r="C52" s="533">
        <v>166</v>
      </c>
      <c r="D52" s="504">
        <v>188</v>
      </c>
    </row>
    <row r="53" spans="1:6" ht="17.100000000000001" customHeight="1">
      <c r="A53" s="601" t="s">
        <v>221</v>
      </c>
      <c r="B53" s="532">
        <v>144.4</v>
      </c>
      <c r="C53" s="532">
        <v>113.2</v>
      </c>
      <c r="D53" s="505">
        <v>136</v>
      </c>
    </row>
    <row r="54" spans="1:6" ht="17.100000000000001" customHeight="1">
      <c r="A54" s="583" t="s">
        <v>722</v>
      </c>
      <c r="B54" s="532">
        <v>99.8</v>
      </c>
      <c r="C54" s="532">
        <v>90.9</v>
      </c>
      <c r="D54" s="505">
        <v>84</v>
      </c>
    </row>
    <row r="55" spans="1:6" ht="17.100000000000001" customHeight="1">
      <c r="A55" s="583" t="s">
        <v>723</v>
      </c>
      <c r="B55" s="532">
        <v>84.2</v>
      </c>
      <c r="C55" s="532">
        <v>86.5</v>
      </c>
      <c r="D55" s="505">
        <v>85</v>
      </c>
    </row>
    <row r="56" spans="1:6">
      <c r="A56" s="583" t="s">
        <v>724</v>
      </c>
      <c r="B56" s="532">
        <v>81.599999999999994</v>
      </c>
      <c r="C56" s="532">
        <v>80.2</v>
      </c>
      <c r="D56" s="505">
        <v>91</v>
      </c>
    </row>
    <row r="57" spans="1:6" ht="17.100000000000001" customHeight="1">
      <c r="A57" s="583" t="s">
        <v>725</v>
      </c>
      <c r="B57" s="532">
        <v>61.1</v>
      </c>
      <c r="C57" s="532">
        <v>35.200000000000003</v>
      </c>
      <c r="D57" s="505">
        <v>106</v>
      </c>
    </row>
    <row r="58" spans="1:6" ht="17.100000000000001" customHeight="1">
      <c r="A58" s="583" t="s">
        <v>726</v>
      </c>
      <c r="B58" s="532">
        <v>190</v>
      </c>
      <c r="C58" s="532">
        <v>167</v>
      </c>
      <c r="D58" s="505">
        <v>175</v>
      </c>
    </row>
    <row r="59" spans="1:6" ht="17.100000000000001" customHeight="1" thickBot="1">
      <c r="A59" s="604" t="s">
        <v>222</v>
      </c>
      <c r="B59" s="534">
        <v>163.69999999999999</v>
      </c>
      <c r="C59" s="534">
        <v>214.8</v>
      </c>
      <c r="D59" s="506">
        <v>221</v>
      </c>
    </row>
    <row r="60" spans="1:6" s="484" customFormat="1" ht="13.5" thickBot="1">
      <c r="A60" s="483"/>
      <c r="B60" s="482"/>
      <c r="C60" s="482"/>
      <c r="D60" s="503"/>
    </row>
    <row r="61" spans="1:6" ht="25.5">
      <c r="A61" s="517" t="s">
        <v>225</v>
      </c>
      <c r="B61" s="536">
        <v>0.70840000000000003</v>
      </c>
      <c r="C61" s="536">
        <v>0.73680000000000001</v>
      </c>
      <c r="D61" s="518">
        <v>0.77529999999999999</v>
      </c>
    </row>
    <row r="62" spans="1:6" ht="15" customHeight="1">
      <c r="A62" s="601" t="s">
        <v>221</v>
      </c>
      <c r="B62" s="535">
        <v>0.60399999999999998</v>
      </c>
      <c r="C62" s="535">
        <v>0.59489999999999998</v>
      </c>
      <c r="D62" s="519">
        <v>0.63519999999999999</v>
      </c>
    </row>
    <row r="63" spans="1:6" ht="15" customHeight="1" thickBot="1">
      <c r="A63" s="604" t="s">
        <v>226</v>
      </c>
      <c r="B63" s="537">
        <v>0.82410000000000005</v>
      </c>
      <c r="C63" s="537">
        <v>0.89910000000000001</v>
      </c>
      <c r="D63" s="520">
        <v>0.88129999999999997</v>
      </c>
    </row>
    <row r="64" spans="1:6" ht="15.75" customHeight="1">
      <c r="A64" s="772"/>
      <c r="B64" s="772"/>
      <c r="C64" s="772"/>
      <c r="D64" s="772"/>
      <c r="E64" s="773"/>
      <c r="F64" s="773"/>
    </row>
    <row r="65" spans="1:4" ht="13.5" thickBot="1"/>
    <row r="66" spans="1:4" ht="25.5">
      <c r="A66" s="521" t="s">
        <v>194</v>
      </c>
      <c r="B66" s="591">
        <v>2017</v>
      </c>
      <c r="C66" s="591">
        <v>2018</v>
      </c>
      <c r="D66" s="598">
        <v>2019</v>
      </c>
    </row>
    <row r="67" spans="1:4" ht="17.100000000000001" customHeight="1">
      <c r="A67" s="489" t="s">
        <v>193</v>
      </c>
      <c r="B67" s="538" t="s">
        <v>788</v>
      </c>
      <c r="C67" s="538">
        <v>27</v>
      </c>
      <c r="D67" s="522">
        <v>26</v>
      </c>
    </row>
    <row r="68" spans="1:4" ht="17.100000000000001" customHeight="1">
      <c r="A68" s="489" t="s">
        <v>192</v>
      </c>
      <c r="B68" s="493">
        <v>14</v>
      </c>
      <c r="C68" s="567">
        <v>13</v>
      </c>
      <c r="D68" s="562">
        <v>14</v>
      </c>
    </row>
    <row r="69" spans="1:4" ht="17.100000000000001" customHeight="1">
      <c r="A69" s="485" t="s">
        <v>580</v>
      </c>
      <c r="B69" s="479">
        <v>28</v>
      </c>
      <c r="C69" s="553">
        <v>28</v>
      </c>
      <c r="D69" s="554">
        <v>28</v>
      </c>
    </row>
    <row r="70" spans="1:4" ht="17.100000000000001" customHeight="1" thickBot="1">
      <c r="A70" s="541" t="s">
        <v>581</v>
      </c>
      <c r="B70" s="559">
        <v>72</v>
      </c>
      <c r="C70" s="569">
        <v>70</v>
      </c>
      <c r="D70" s="570">
        <v>70</v>
      </c>
    </row>
    <row r="71" spans="1:4" ht="17.25" customHeight="1">
      <c r="A71" s="486"/>
    </row>
    <row r="72" spans="1:4" ht="13.5" thickBot="1"/>
    <row r="73" spans="1:4" ht="25.5" customHeight="1">
      <c r="A73" s="606" t="s">
        <v>875</v>
      </c>
      <c r="B73" s="591">
        <v>2017</v>
      </c>
      <c r="C73" s="591">
        <v>2018</v>
      </c>
      <c r="D73" s="598">
        <v>2019</v>
      </c>
    </row>
    <row r="74" spans="1:4" ht="17.100000000000001" customHeight="1">
      <c r="A74" s="583" t="s">
        <v>215</v>
      </c>
      <c r="B74" s="539">
        <v>1053</v>
      </c>
      <c r="C74" s="571">
        <v>1060</v>
      </c>
      <c r="D74" s="563">
        <v>1102</v>
      </c>
    </row>
    <row r="75" spans="1:4">
      <c r="A75" s="583" t="s">
        <v>582</v>
      </c>
      <c r="B75" s="539">
        <v>82365</v>
      </c>
      <c r="C75" s="571">
        <v>74238</v>
      </c>
      <c r="D75" s="563">
        <v>84787</v>
      </c>
    </row>
    <row r="76" spans="1:4">
      <c r="A76" s="583" t="s">
        <v>213</v>
      </c>
      <c r="B76" s="540">
        <v>78</v>
      </c>
      <c r="C76" s="572">
        <v>70</v>
      </c>
      <c r="D76" s="564">
        <v>77</v>
      </c>
    </row>
    <row r="77" spans="1:4" ht="17.100000000000001" customHeight="1" thickBot="1">
      <c r="A77" s="584" t="s">
        <v>583</v>
      </c>
      <c r="B77" s="494">
        <v>104</v>
      </c>
      <c r="C77" s="573">
        <v>107</v>
      </c>
      <c r="D77" s="565">
        <v>113</v>
      </c>
    </row>
    <row r="78" spans="1:4" ht="13.5" thickBot="1"/>
    <row r="79" spans="1:4" ht="33.75" customHeight="1">
      <c r="A79" s="606" t="s">
        <v>196</v>
      </c>
      <c r="B79" s="574">
        <v>2017</v>
      </c>
      <c r="C79" s="591">
        <v>2018</v>
      </c>
      <c r="D79" s="591">
        <v>2019</v>
      </c>
    </row>
    <row r="80" spans="1:4" ht="17.100000000000001" customHeight="1">
      <c r="A80" s="583" t="s">
        <v>197</v>
      </c>
      <c r="B80" s="552">
        <v>201480</v>
      </c>
      <c r="C80" s="552">
        <v>205269</v>
      </c>
      <c r="D80" s="552">
        <v>206663</v>
      </c>
    </row>
    <row r="81" spans="1:5" ht="29.25" customHeight="1">
      <c r="A81" s="583" t="s">
        <v>198</v>
      </c>
      <c r="B81" s="553">
        <v>6</v>
      </c>
      <c r="C81" s="553">
        <v>6</v>
      </c>
      <c r="D81" s="553">
        <v>6</v>
      </c>
    </row>
    <row r="82" spans="1:5" ht="17.100000000000001" customHeight="1">
      <c r="A82" s="583" t="s">
        <v>199</v>
      </c>
      <c r="B82" s="553">
        <v>87</v>
      </c>
      <c r="C82" s="553">
        <v>87</v>
      </c>
      <c r="D82" s="553">
        <v>87</v>
      </c>
    </row>
    <row r="83" spans="1:5" ht="30" customHeight="1">
      <c r="A83" s="583" t="s">
        <v>200</v>
      </c>
      <c r="B83" s="552">
        <v>11397</v>
      </c>
      <c r="C83" s="552">
        <v>10390</v>
      </c>
      <c r="D83" s="552">
        <v>10413</v>
      </c>
    </row>
    <row r="84" spans="1:5" ht="17.100000000000001" customHeight="1">
      <c r="A84" s="583" t="s">
        <v>201</v>
      </c>
      <c r="B84" s="552">
        <v>15354</v>
      </c>
      <c r="C84" s="552">
        <v>16317</v>
      </c>
      <c r="D84" s="552">
        <v>16759</v>
      </c>
    </row>
    <row r="85" spans="1:5" ht="17.100000000000001" customHeight="1">
      <c r="A85" s="583" t="s">
        <v>202</v>
      </c>
      <c r="B85" s="552">
        <v>337194</v>
      </c>
      <c r="C85" s="552">
        <v>317248</v>
      </c>
      <c r="D85" s="552">
        <v>327924</v>
      </c>
    </row>
    <row r="86" spans="1:5" ht="17.100000000000001" customHeight="1">
      <c r="A86" s="583" t="s">
        <v>203</v>
      </c>
      <c r="B86" s="552">
        <v>37773</v>
      </c>
      <c r="C86" s="552">
        <v>37185</v>
      </c>
      <c r="D86" s="552">
        <v>41284</v>
      </c>
    </row>
    <row r="87" spans="1:5" ht="17.100000000000001" customHeight="1">
      <c r="A87" s="583" t="s">
        <v>204</v>
      </c>
      <c r="B87" s="552">
        <v>8056</v>
      </c>
      <c r="C87" s="552">
        <v>7903</v>
      </c>
      <c r="D87" s="552">
        <v>8099</v>
      </c>
    </row>
    <row r="88" spans="1:5" ht="17.100000000000001" customHeight="1">
      <c r="A88" s="583" t="s">
        <v>717</v>
      </c>
      <c r="B88" s="552">
        <v>1791</v>
      </c>
      <c r="C88" s="552">
        <v>1866</v>
      </c>
      <c r="D88" s="552">
        <v>1942</v>
      </c>
    </row>
    <row r="89" spans="1:5" ht="17.100000000000001" customHeight="1">
      <c r="A89" s="583" t="s">
        <v>205</v>
      </c>
      <c r="B89" s="552">
        <v>166799</v>
      </c>
      <c r="C89" s="552">
        <v>160250</v>
      </c>
      <c r="D89" s="552">
        <v>167441</v>
      </c>
    </row>
    <row r="90" spans="1:5" ht="72.75" customHeight="1" thickBot="1">
      <c r="A90" s="584" t="s">
        <v>206</v>
      </c>
      <c r="B90" s="603" t="s">
        <v>682</v>
      </c>
      <c r="C90" s="603" t="s">
        <v>682</v>
      </c>
      <c r="D90" s="603" t="s">
        <v>909</v>
      </c>
    </row>
    <row r="91" spans="1:5" ht="15">
      <c r="E91" s="558"/>
    </row>
    <row r="92" spans="1:5" ht="13.5" thickBot="1">
      <c r="E92" s="592"/>
    </row>
    <row r="93" spans="1:5" ht="17.100000000000001" customHeight="1">
      <c r="A93" s="590" t="s">
        <v>191</v>
      </c>
      <c r="B93" s="591">
        <v>2017</v>
      </c>
      <c r="C93" s="591">
        <v>2018</v>
      </c>
      <c r="D93" s="598">
        <v>2019</v>
      </c>
    </row>
    <row r="94" spans="1:5" ht="17.100000000000001" customHeight="1">
      <c r="A94" s="487" t="s">
        <v>207</v>
      </c>
      <c r="B94" s="555">
        <v>6</v>
      </c>
      <c r="C94" s="568">
        <v>9</v>
      </c>
      <c r="D94" s="577">
        <v>7</v>
      </c>
    </row>
    <row r="95" spans="1:5" ht="17.100000000000001" customHeight="1">
      <c r="A95" s="487" t="s">
        <v>208</v>
      </c>
      <c r="B95" s="555">
        <v>27</v>
      </c>
      <c r="C95" s="568">
        <v>28</v>
      </c>
      <c r="D95" s="577">
        <v>28</v>
      </c>
    </row>
    <row r="96" spans="1:5" ht="17.100000000000001" customHeight="1">
      <c r="A96" s="487" t="s">
        <v>209</v>
      </c>
      <c r="B96" s="556">
        <v>7622</v>
      </c>
      <c r="C96" s="575">
        <v>7489</v>
      </c>
      <c r="D96" s="578">
        <v>7378</v>
      </c>
    </row>
    <row r="97" spans="1:6" ht="17.100000000000001" customHeight="1">
      <c r="A97" s="487" t="s">
        <v>210</v>
      </c>
      <c r="B97" s="556">
        <v>81604</v>
      </c>
      <c r="C97" s="575">
        <v>81918</v>
      </c>
      <c r="D97" s="578">
        <v>84626</v>
      </c>
    </row>
    <row r="98" spans="1:6" ht="17.100000000000001" customHeight="1">
      <c r="A98" s="487" t="s">
        <v>211</v>
      </c>
      <c r="B98" s="556">
        <v>74056</v>
      </c>
      <c r="C98" s="575">
        <v>77151</v>
      </c>
      <c r="D98" s="578">
        <v>77210</v>
      </c>
    </row>
    <row r="99" spans="1:6" ht="17.100000000000001" customHeight="1">
      <c r="A99" s="487" t="s">
        <v>212</v>
      </c>
      <c r="B99" s="555">
        <v>301</v>
      </c>
      <c r="C99" s="568">
        <v>358</v>
      </c>
      <c r="D99" s="577">
        <v>322</v>
      </c>
    </row>
    <row r="100" spans="1:6" ht="17.100000000000001" customHeight="1">
      <c r="A100" s="487" t="s">
        <v>718</v>
      </c>
      <c r="B100" s="555">
        <v>269</v>
      </c>
      <c r="C100" s="568">
        <v>337</v>
      </c>
      <c r="D100" s="577">
        <v>300</v>
      </c>
    </row>
    <row r="101" spans="1:6" ht="17.100000000000001" customHeight="1">
      <c r="A101" s="487" t="s">
        <v>213</v>
      </c>
      <c r="B101" s="556">
        <v>271.10963455149499</v>
      </c>
      <c r="C101" s="576" t="s">
        <v>872</v>
      </c>
      <c r="D101" s="579">
        <v>262</v>
      </c>
    </row>
    <row r="102" spans="1:6" ht="17.100000000000001" customHeight="1" thickBot="1">
      <c r="A102" s="488" t="s">
        <v>214</v>
      </c>
      <c r="B102" s="559">
        <v>180</v>
      </c>
      <c r="C102" s="569">
        <v>186</v>
      </c>
      <c r="D102" s="570">
        <v>242</v>
      </c>
    </row>
    <row r="103" spans="1:6" ht="15" customHeight="1">
      <c r="A103" s="557" t="s">
        <v>873</v>
      </c>
      <c r="B103" s="558"/>
      <c r="C103" s="558"/>
      <c r="D103" s="558"/>
      <c r="F103" s="558"/>
    </row>
    <row r="104" spans="1:6">
      <c r="A104" s="587"/>
      <c r="B104" s="592"/>
      <c r="C104" s="592"/>
      <c r="D104" s="592"/>
      <c r="F104" s="592"/>
    </row>
    <row r="105" spans="1:6" ht="13.5" thickBot="1"/>
    <row r="106" spans="1:6" ht="17.100000000000001" customHeight="1">
      <c r="A106" s="590" t="s">
        <v>584</v>
      </c>
      <c r="B106" s="585">
        <v>2017</v>
      </c>
      <c r="C106" s="585">
        <v>2018</v>
      </c>
      <c r="D106" s="586">
        <v>2019</v>
      </c>
    </row>
    <row r="107" spans="1:6" ht="31.5" customHeight="1">
      <c r="A107" s="489" t="s">
        <v>585</v>
      </c>
      <c r="B107" s="523">
        <v>553000</v>
      </c>
      <c r="C107" s="580">
        <v>488000</v>
      </c>
      <c r="D107" s="547">
        <v>557800</v>
      </c>
    </row>
    <row r="108" spans="1:6" ht="17.25" customHeight="1">
      <c r="A108" s="489" t="s">
        <v>195</v>
      </c>
      <c r="B108" s="490">
        <v>9</v>
      </c>
      <c r="C108" s="581">
        <v>9</v>
      </c>
      <c r="D108" s="548">
        <v>9</v>
      </c>
    </row>
    <row r="109" spans="1:6" ht="23.25" customHeight="1" thickBot="1">
      <c r="A109" s="491" t="s">
        <v>586</v>
      </c>
      <c r="B109" s="492">
        <v>7</v>
      </c>
      <c r="C109" s="582">
        <v>7</v>
      </c>
      <c r="D109" s="546">
        <v>7</v>
      </c>
    </row>
  </sheetData>
  <mergeCells count="9">
    <mergeCell ref="J17:M17"/>
    <mergeCell ref="F17:I17"/>
    <mergeCell ref="B17:E17"/>
    <mergeCell ref="A64:F64"/>
    <mergeCell ref="A5:A6"/>
    <mergeCell ref="B5:C5"/>
    <mergeCell ref="A17:A18"/>
    <mergeCell ref="D5:E5"/>
    <mergeCell ref="F5:G5"/>
  </mergeCells>
  <phoneticPr fontId="0" type="noConversion"/>
  <pageMargins left="0.7" right="0.7" top="0.78740157499999996" bottom="0.78740157499999996" header="0.3" footer="0.3"/>
  <pageSetup paperSize="9" scale="57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9"/>
  <sheetViews>
    <sheetView topLeftCell="A127" workbookViewId="0">
      <selection activeCell="K16" sqref="K16"/>
    </sheetView>
  </sheetViews>
  <sheetFormatPr defaultRowHeight="17.100000000000001" customHeight="1"/>
  <cols>
    <col min="1" max="1" width="35" style="84" customWidth="1"/>
    <col min="2" max="2" width="11.42578125" style="84" customWidth="1"/>
    <col min="3" max="4" width="11.140625" style="84" customWidth="1"/>
    <col min="5" max="5" width="11.85546875" style="84" customWidth="1"/>
    <col min="6" max="7" width="11.42578125" style="84" customWidth="1"/>
    <col min="8" max="8" width="11.5703125" style="84" customWidth="1"/>
    <col min="9" max="10" width="10.28515625" style="84" customWidth="1"/>
    <col min="11" max="11" width="12.28515625" style="84" customWidth="1"/>
    <col min="12" max="12" width="12.140625" style="84" customWidth="1"/>
    <col min="13" max="13" width="10.7109375" style="84" customWidth="1"/>
    <col min="14" max="14" width="11.5703125" style="84" customWidth="1"/>
    <col min="15" max="15" width="11.85546875" style="84" customWidth="1"/>
    <col min="16" max="16" width="11.42578125" style="84" customWidth="1"/>
    <col min="17" max="16384" width="9.140625" style="84"/>
  </cols>
  <sheetData>
    <row r="1" spans="1:7" ht="17.100000000000001" customHeight="1">
      <c r="A1" s="717" t="s">
        <v>623</v>
      </c>
      <c r="B1" s="717"/>
      <c r="C1" s="717"/>
      <c r="D1" s="717"/>
      <c r="E1" s="717"/>
      <c r="F1" s="717"/>
    </row>
    <row r="3" spans="1:7" ht="17.100000000000001" customHeight="1">
      <c r="A3" s="258" t="s">
        <v>311</v>
      </c>
    </row>
    <row r="4" spans="1:7" ht="17.100000000000001" customHeight="1" thickBot="1">
      <c r="A4" s="258"/>
    </row>
    <row r="5" spans="1:7" ht="17.100000000000001" customHeight="1">
      <c r="A5" s="718" t="s">
        <v>312</v>
      </c>
      <c r="B5" s="774" t="s">
        <v>765</v>
      </c>
      <c r="C5" s="702"/>
      <c r="D5" s="774" t="s">
        <v>802</v>
      </c>
      <c r="E5" s="774"/>
      <c r="F5" s="774" t="s">
        <v>876</v>
      </c>
      <c r="G5" s="776"/>
    </row>
    <row r="6" spans="1:7" ht="17.100000000000001" customHeight="1">
      <c r="A6" s="719"/>
      <c r="B6" s="594" t="s">
        <v>313</v>
      </c>
      <c r="C6" s="593" t="s">
        <v>314</v>
      </c>
      <c r="D6" s="594" t="s">
        <v>313</v>
      </c>
      <c r="E6" s="593" t="s">
        <v>314</v>
      </c>
      <c r="F6" s="594" t="s">
        <v>313</v>
      </c>
      <c r="G6" s="596" t="s">
        <v>314</v>
      </c>
    </row>
    <row r="7" spans="1:7" ht="17.100000000000001" customHeight="1">
      <c r="A7" s="601" t="s">
        <v>315</v>
      </c>
      <c r="B7" s="602">
        <v>77</v>
      </c>
      <c r="C7" s="602">
        <v>3</v>
      </c>
      <c r="D7" s="302">
        <v>77</v>
      </c>
      <c r="E7" s="302">
        <v>3</v>
      </c>
      <c r="F7" s="302">
        <v>79</v>
      </c>
      <c r="G7" s="303">
        <v>3</v>
      </c>
    </row>
    <row r="8" spans="1:7" ht="17.100000000000001" customHeight="1">
      <c r="A8" s="601" t="s">
        <v>316</v>
      </c>
      <c r="B8" s="602">
        <v>87</v>
      </c>
      <c r="C8" s="602">
        <v>4</v>
      </c>
      <c r="D8" s="302">
        <v>89</v>
      </c>
      <c r="E8" s="302">
        <v>4</v>
      </c>
      <c r="F8" s="302">
        <v>85</v>
      </c>
      <c r="G8" s="303">
        <v>4</v>
      </c>
    </row>
    <row r="9" spans="1:7" ht="17.100000000000001" customHeight="1">
      <c r="A9" s="601" t="s">
        <v>317</v>
      </c>
      <c r="B9" s="602">
        <v>94</v>
      </c>
      <c r="C9" s="602">
        <v>4</v>
      </c>
      <c r="D9" s="302">
        <v>93</v>
      </c>
      <c r="E9" s="302">
        <v>4</v>
      </c>
      <c r="F9" s="302">
        <v>88</v>
      </c>
      <c r="G9" s="303">
        <v>4</v>
      </c>
    </row>
    <row r="10" spans="1:7" ht="17.100000000000001" customHeight="1">
      <c r="A10" s="601" t="s">
        <v>318</v>
      </c>
      <c r="B10" s="602">
        <v>51</v>
      </c>
      <c r="C10" s="602">
        <v>2</v>
      </c>
      <c r="D10" s="302">
        <v>48</v>
      </c>
      <c r="E10" s="302">
        <v>2</v>
      </c>
      <c r="F10" s="302">
        <v>51</v>
      </c>
      <c r="G10" s="303">
        <v>2</v>
      </c>
    </row>
    <row r="11" spans="1:7" ht="17.100000000000001" customHeight="1">
      <c r="A11" s="601" t="s">
        <v>319</v>
      </c>
      <c r="B11" s="602">
        <v>76</v>
      </c>
      <c r="C11" s="602">
        <v>3</v>
      </c>
      <c r="D11" s="302">
        <v>76</v>
      </c>
      <c r="E11" s="302">
        <v>3</v>
      </c>
      <c r="F11" s="302">
        <v>81</v>
      </c>
      <c r="G11" s="303">
        <v>3</v>
      </c>
    </row>
    <row r="12" spans="1:7" ht="17.100000000000001" customHeight="1">
      <c r="A12" s="601" t="s">
        <v>320</v>
      </c>
      <c r="B12" s="602">
        <v>77</v>
      </c>
      <c r="C12" s="602">
        <v>3</v>
      </c>
      <c r="D12" s="302">
        <v>84</v>
      </c>
      <c r="E12" s="302">
        <v>3</v>
      </c>
      <c r="F12" s="302">
        <v>82</v>
      </c>
      <c r="G12" s="303">
        <v>3</v>
      </c>
    </row>
    <row r="13" spans="1:7" ht="17.100000000000001" customHeight="1">
      <c r="A13" s="601" t="s">
        <v>321</v>
      </c>
      <c r="B13" s="602">
        <v>129</v>
      </c>
      <c r="C13" s="602">
        <v>5</v>
      </c>
      <c r="D13" s="302">
        <v>125</v>
      </c>
      <c r="E13" s="302">
        <v>5</v>
      </c>
      <c r="F13" s="302">
        <v>132</v>
      </c>
      <c r="G13" s="303">
        <v>5</v>
      </c>
    </row>
    <row r="14" spans="1:7" ht="17.100000000000001" customHeight="1">
      <c r="A14" s="601" t="s">
        <v>322</v>
      </c>
      <c r="B14" s="602">
        <v>48</v>
      </c>
      <c r="C14" s="602">
        <v>2</v>
      </c>
      <c r="D14" s="302">
        <v>48</v>
      </c>
      <c r="E14" s="302">
        <v>2</v>
      </c>
      <c r="F14" s="302">
        <v>50</v>
      </c>
      <c r="G14" s="303">
        <v>2</v>
      </c>
    </row>
    <row r="15" spans="1:7" ht="17.100000000000001" customHeight="1">
      <c r="A15" s="601" t="s">
        <v>323</v>
      </c>
      <c r="B15" s="602">
        <v>36</v>
      </c>
      <c r="C15" s="602">
        <v>2</v>
      </c>
      <c r="D15" s="302">
        <v>40</v>
      </c>
      <c r="E15" s="302">
        <v>2</v>
      </c>
      <c r="F15" s="302">
        <v>40</v>
      </c>
      <c r="G15" s="303">
        <v>2</v>
      </c>
    </row>
    <row r="16" spans="1:7" ht="17.100000000000001" customHeight="1">
      <c r="A16" s="601" t="s">
        <v>324</v>
      </c>
      <c r="B16" s="602">
        <v>18</v>
      </c>
      <c r="C16" s="602">
        <v>1</v>
      </c>
      <c r="D16" s="302">
        <v>17</v>
      </c>
      <c r="E16" s="302">
        <v>1</v>
      </c>
      <c r="F16" s="302">
        <v>15</v>
      </c>
      <c r="G16" s="303">
        <v>1</v>
      </c>
    </row>
    <row r="17" spans="1:8" ht="17.100000000000001" customHeight="1">
      <c r="A17" s="601" t="s">
        <v>325</v>
      </c>
      <c r="B17" s="602">
        <v>164</v>
      </c>
      <c r="C17" s="602">
        <v>7</v>
      </c>
      <c r="D17" s="302">
        <v>150</v>
      </c>
      <c r="E17" s="302">
        <v>7</v>
      </c>
      <c r="F17" s="302">
        <v>164</v>
      </c>
      <c r="G17" s="303">
        <v>7</v>
      </c>
    </row>
    <row r="18" spans="1:8" ht="17.100000000000001" customHeight="1">
      <c r="A18" s="601" t="s">
        <v>326</v>
      </c>
      <c r="B18" s="602">
        <v>69</v>
      </c>
      <c r="C18" s="602">
        <v>3</v>
      </c>
      <c r="D18" s="302">
        <v>76</v>
      </c>
      <c r="E18" s="302">
        <v>4</v>
      </c>
      <c r="F18" s="302">
        <v>76</v>
      </c>
      <c r="G18" s="303">
        <v>4</v>
      </c>
    </row>
    <row r="19" spans="1:8" ht="17.100000000000001" customHeight="1" thickBot="1">
      <c r="A19" s="90" t="s">
        <v>327</v>
      </c>
      <c r="B19" s="321">
        <f t="shared" ref="B19:G19" si="0">SUM(B7:B18)</f>
        <v>926</v>
      </c>
      <c r="C19" s="321">
        <f t="shared" si="0"/>
        <v>39</v>
      </c>
      <c r="D19" s="321">
        <f t="shared" si="0"/>
        <v>923</v>
      </c>
      <c r="E19" s="321">
        <f t="shared" si="0"/>
        <v>40</v>
      </c>
      <c r="F19" s="321">
        <f t="shared" si="0"/>
        <v>943</v>
      </c>
      <c r="G19" s="322">
        <f t="shared" si="0"/>
        <v>40</v>
      </c>
    </row>
    <row r="20" spans="1:8" ht="17.100000000000001" customHeight="1" thickBot="1"/>
    <row r="21" spans="1:8" ht="17.100000000000001" customHeight="1">
      <c r="A21" s="718" t="s">
        <v>328</v>
      </c>
      <c r="B21" s="774" t="s">
        <v>765</v>
      </c>
      <c r="C21" s="702"/>
      <c r="D21" s="774" t="s">
        <v>802</v>
      </c>
      <c r="E21" s="774"/>
      <c r="F21" s="774" t="s">
        <v>876</v>
      </c>
      <c r="G21" s="776"/>
    </row>
    <row r="22" spans="1:8" ht="17.100000000000001" customHeight="1">
      <c r="A22" s="719"/>
      <c r="B22" s="594" t="s">
        <v>313</v>
      </c>
      <c r="C22" s="593" t="s">
        <v>314</v>
      </c>
      <c r="D22" s="594" t="s">
        <v>313</v>
      </c>
      <c r="E22" s="593" t="s">
        <v>314</v>
      </c>
      <c r="F22" s="594" t="s">
        <v>313</v>
      </c>
      <c r="G22" s="596" t="s">
        <v>314</v>
      </c>
    </row>
    <row r="23" spans="1:8" ht="17.100000000000001" customHeight="1">
      <c r="A23" s="601" t="s">
        <v>329</v>
      </c>
      <c r="B23" s="602">
        <v>630</v>
      </c>
      <c r="C23" s="602">
        <v>25</v>
      </c>
      <c r="D23" s="302">
        <v>659</v>
      </c>
      <c r="E23" s="302">
        <v>25</v>
      </c>
      <c r="F23" s="302">
        <v>662</v>
      </c>
      <c r="G23" s="303">
        <v>25</v>
      </c>
    </row>
    <row r="24" spans="1:8" ht="17.100000000000001" customHeight="1">
      <c r="A24" s="601" t="s">
        <v>330</v>
      </c>
      <c r="B24" s="602">
        <v>529</v>
      </c>
      <c r="C24" s="602">
        <v>22</v>
      </c>
      <c r="D24" s="302">
        <v>553</v>
      </c>
      <c r="E24" s="302">
        <v>23</v>
      </c>
      <c r="F24" s="302">
        <v>549</v>
      </c>
      <c r="G24" s="303">
        <v>25</v>
      </c>
    </row>
    <row r="25" spans="1:8" ht="17.100000000000001" customHeight="1">
      <c r="A25" s="601" t="s">
        <v>331</v>
      </c>
      <c r="B25" s="602">
        <v>671</v>
      </c>
      <c r="C25" s="602">
        <v>27</v>
      </c>
      <c r="D25" s="302">
        <v>658</v>
      </c>
      <c r="E25" s="302">
        <v>27</v>
      </c>
      <c r="F25" s="302">
        <v>668</v>
      </c>
      <c r="G25" s="303">
        <v>27</v>
      </c>
    </row>
    <row r="26" spans="1:8" ht="17.100000000000001" customHeight="1">
      <c r="A26" s="601" t="s">
        <v>332</v>
      </c>
      <c r="B26" s="602">
        <v>398</v>
      </c>
      <c r="C26" s="602">
        <v>19</v>
      </c>
      <c r="D26" s="302">
        <v>378</v>
      </c>
      <c r="E26" s="302">
        <v>19</v>
      </c>
      <c r="F26" s="302">
        <v>389</v>
      </c>
      <c r="G26" s="303">
        <v>20</v>
      </c>
    </row>
    <row r="27" spans="1:8" ht="17.100000000000001" customHeight="1">
      <c r="A27" s="601" t="s">
        <v>333</v>
      </c>
      <c r="B27" s="602">
        <v>188</v>
      </c>
      <c r="C27" s="602">
        <v>10</v>
      </c>
      <c r="D27" s="302">
        <v>196</v>
      </c>
      <c r="E27" s="302">
        <v>11</v>
      </c>
      <c r="F27" s="302">
        <v>183</v>
      </c>
      <c r="G27" s="303">
        <v>11</v>
      </c>
    </row>
    <row r="28" spans="1:8" ht="17.100000000000001" customHeight="1">
      <c r="A28" s="601" t="s">
        <v>334</v>
      </c>
      <c r="B28" s="602">
        <v>97</v>
      </c>
      <c r="C28" s="602">
        <v>5</v>
      </c>
      <c r="D28" s="302">
        <v>93</v>
      </c>
      <c r="E28" s="302">
        <v>5</v>
      </c>
      <c r="F28" s="302">
        <v>85</v>
      </c>
      <c r="G28" s="303">
        <v>5</v>
      </c>
    </row>
    <row r="29" spans="1:8" ht="17.100000000000001" customHeight="1" thickBot="1">
      <c r="A29" s="90" t="s">
        <v>327</v>
      </c>
      <c r="B29" s="321">
        <f t="shared" ref="B29:G29" si="1">SUM(B23:B28)</f>
        <v>2513</v>
      </c>
      <c r="C29" s="321">
        <f t="shared" si="1"/>
        <v>108</v>
      </c>
      <c r="D29" s="321">
        <f t="shared" si="1"/>
        <v>2537</v>
      </c>
      <c r="E29" s="321">
        <f t="shared" si="1"/>
        <v>110</v>
      </c>
      <c r="F29" s="321">
        <f t="shared" si="1"/>
        <v>2536</v>
      </c>
      <c r="G29" s="322">
        <f t="shared" si="1"/>
        <v>113</v>
      </c>
    </row>
    <row r="30" spans="1:8" s="257" customFormat="1" ht="17.100000000000001" customHeight="1">
      <c r="A30" s="605"/>
      <c r="B30" s="74"/>
      <c r="C30" s="75"/>
      <c r="D30" s="74"/>
      <c r="E30" s="74"/>
      <c r="F30" s="74"/>
      <c r="G30" s="75"/>
      <c r="H30" s="323"/>
    </row>
    <row r="31" spans="1:8" ht="17.100000000000001" customHeight="1" thickBot="1"/>
    <row r="32" spans="1:8" ht="17.100000000000001" customHeight="1">
      <c r="A32" s="718" t="s">
        <v>335</v>
      </c>
      <c r="B32" s="774" t="s">
        <v>336</v>
      </c>
      <c r="C32" s="774"/>
      <c r="D32" s="776"/>
    </row>
    <row r="33" spans="1:10" ht="17.100000000000001" customHeight="1">
      <c r="A33" s="719"/>
      <c r="B33" s="594" t="s">
        <v>765</v>
      </c>
      <c r="C33" s="594" t="s">
        <v>802</v>
      </c>
      <c r="D33" s="599" t="s">
        <v>876</v>
      </c>
    </row>
    <row r="34" spans="1:10" ht="17.100000000000001" customHeight="1">
      <c r="A34" s="601" t="s">
        <v>337</v>
      </c>
      <c r="B34" s="12">
        <v>1426</v>
      </c>
      <c r="C34" s="222">
        <v>1530</v>
      </c>
      <c r="D34" s="304">
        <v>1541</v>
      </c>
    </row>
    <row r="35" spans="1:10" ht="17.100000000000001" customHeight="1">
      <c r="A35" s="601" t="s">
        <v>338</v>
      </c>
      <c r="B35" s="602">
        <v>166</v>
      </c>
      <c r="C35" s="302">
        <v>171</v>
      </c>
      <c r="D35" s="303">
        <v>180</v>
      </c>
    </row>
    <row r="36" spans="1:10" ht="17.100000000000001" customHeight="1" thickBot="1">
      <c r="A36" s="604" t="s">
        <v>339</v>
      </c>
      <c r="B36" s="14">
        <v>21063</v>
      </c>
      <c r="C36" s="395">
        <v>21303</v>
      </c>
      <c r="D36" s="305">
        <v>12387</v>
      </c>
    </row>
    <row r="37" spans="1:10" ht="17.100000000000001" customHeight="1">
      <c r="A37" s="483"/>
      <c r="B37" s="57"/>
      <c r="C37" s="57"/>
      <c r="D37" s="57"/>
      <c r="E37" s="259"/>
    </row>
    <row r="38" spans="1:10" ht="17.100000000000001" customHeight="1" thickBot="1">
      <c r="A38" s="778" t="s">
        <v>340</v>
      </c>
      <c r="B38" s="778"/>
      <c r="C38" s="778"/>
      <c r="D38" s="778"/>
    </row>
    <row r="39" spans="1:10" ht="17.100000000000001" customHeight="1">
      <c r="A39" s="718" t="s">
        <v>328</v>
      </c>
      <c r="B39" s="774">
        <v>2017</v>
      </c>
      <c r="C39" s="702"/>
      <c r="D39" s="702"/>
      <c r="E39" s="774">
        <v>2018</v>
      </c>
      <c r="F39" s="774"/>
      <c r="G39" s="774"/>
      <c r="H39" s="774">
        <v>2019</v>
      </c>
      <c r="I39" s="774"/>
      <c r="J39" s="776"/>
    </row>
    <row r="40" spans="1:10" ht="17.100000000000001" customHeight="1">
      <c r="A40" s="792"/>
      <c r="B40" s="786" t="s">
        <v>789</v>
      </c>
      <c r="C40" s="786" t="s">
        <v>790</v>
      </c>
      <c r="D40" s="786" t="s">
        <v>341</v>
      </c>
      <c r="E40" s="786" t="s">
        <v>803</v>
      </c>
      <c r="F40" s="786" t="s">
        <v>804</v>
      </c>
      <c r="G40" s="786" t="s">
        <v>341</v>
      </c>
      <c r="H40" s="786" t="s">
        <v>878</v>
      </c>
      <c r="I40" s="786" t="s">
        <v>877</v>
      </c>
      <c r="J40" s="810" t="s">
        <v>341</v>
      </c>
    </row>
    <row r="41" spans="1:10" ht="17.100000000000001" customHeight="1">
      <c r="A41" s="719"/>
      <c r="B41" s="793"/>
      <c r="C41" s="793"/>
      <c r="D41" s="793"/>
      <c r="E41" s="786"/>
      <c r="F41" s="786"/>
      <c r="G41" s="786"/>
      <c r="H41" s="786"/>
      <c r="I41" s="786"/>
      <c r="J41" s="810"/>
    </row>
    <row r="42" spans="1:10" ht="17.100000000000001" customHeight="1">
      <c r="A42" s="601" t="s">
        <v>329</v>
      </c>
      <c r="B42" s="602">
        <v>74</v>
      </c>
      <c r="C42" s="602">
        <v>58</v>
      </c>
      <c r="D42" s="602">
        <v>3</v>
      </c>
      <c r="E42" s="302">
        <v>67</v>
      </c>
      <c r="F42" s="302">
        <v>47</v>
      </c>
      <c r="G42" s="302">
        <v>2</v>
      </c>
      <c r="H42" s="302">
        <v>79</v>
      </c>
      <c r="I42" s="302">
        <v>62</v>
      </c>
      <c r="J42" s="303">
        <v>3</v>
      </c>
    </row>
    <row r="43" spans="1:10" ht="17.100000000000001" customHeight="1">
      <c r="A43" s="601" t="s">
        <v>330</v>
      </c>
      <c r="B43" s="602">
        <v>100</v>
      </c>
      <c r="C43" s="602">
        <v>73</v>
      </c>
      <c r="D43" s="602">
        <v>3</v>
      </c>
      <c r="E43" s="302">
        <v>81</v>
      </c>
      <c r="F43" s="302">
        <v>60</v>
      </c>
      <c r="G43" s="302">
        <v>3</v>
      </c>
      <c r="H43" s="302">
        <v>64</v>
      </c>
      <c r="I43" s="302">
        <v>45</v>
      </c>
      <c r="J43" s="303">
        <v>3</v>
      </c>
    </row>
    <row r="44" spans="1:10" ht="17.100000000000001" customHeight="1">
      <c r="A44" s="601" t="s">
        <v>331</v>
      </c>
      <c r="B44" s="602">
        <v>81</v>
      </c>
      <c r="C44" s="602">
        <v>64</v>
      </c>
      <c r="D44" s="602">
        <v>3</v>
      </c>
      <c r="E44" s="302">
        <v>81</v>
      </c>
      <c r="F44" s="302">
        <v>59</v>
      </c>
      <c r="G44" s="302">
        <v>3</v>
      </c>
      <c r="H44" s="302">
        <v>74</v>
      </c>
      <c r="I44" s="302">
        <v>54</v>
      </c>
      <c r="J44" s="303">
        <v>3</v>
      </c>
    </row>
    <row r="45" spans="1:10" ht="17.100000000000001" customHeight="1">
      <c r="A45" s="601" t="s">
        <v>332</v>
      </c>
      <c r="B45" s="602">
        <v>43</v>
      </c>
      <c r="C45" s="602">
        <v>33</v>
      </c>
      <c r="D45" s="602">
        <v>2</v>
      </c>
      <c r="E45" s="302">
        <v>40</v>
      </c>
      <c r="F45" s="302">
        <v>29</v>
      </c>
      <c r="G45" s="302">
        <v>2</v>
      </c>
      <c r="H45" s="302">
        <v>35</v>
      </c>
      <c r="I45" s="302">
        <v>32</v>
      </c>
      <c r="J45" s="303">
        <v>2</v>
      </c>
    </row>
    <row r="46" spans="1:10" ht="17.100000000000001" customHeight="1">
      <c r="A46" s="601" t="s">
        <v>333</v>
      </c>
      <c r="B46" s="602">
        <v>51</v>
      </c>
      <c r="C46" s="602">
        <v>40</v>
      </c>
      <c r="D46" s="602">
        <v>3</v>
      </c>
      <c r="E46" s="302">
        <v>49</v>
      </c>
      <c r="F46" s="302">
        <v>39</v>
      </c>
      <c r="G46" s="302">
        <v>3</v>
      </c>
      <c r="H46" s="302">
        <v>57</v>
      </c>
      <c r="I46" s="302">
        <v>43</v>
      </c>
      <c r="J46" s="303">
        <v>3</v>
      </c>
    </row>
    <row r="47" spans="1:10" ht="17.100000000000001" customHeight="1">
      <c r="A47" s="601" t="s">
        <v>334</v>
      </c>
      <c r="B47" s="602">
        <v>26</v>
      </c>
      <c r="C47" s="602">
        <v>21</v>
      </c>
      <c r="D47" s="602">
        <v>1</v>
      </c>
      <c r="E47" s="302">
        <v>20</v>
      </c>
      <c r="F47" s="302">
        <v>17</v>
      </c>
      <c r="G47" s="302">
        <v>1</v>
      </c>
      <c r="H47" s="302">
        <v>20</v>
      </c>
      <c r="I47" s="302">
        <v>14</v>
      </c>
      <c r="J47" s="303">
        <v>1</v>
      </c>
    </row>
    <row r="48" spans="1:10" ht="17.100000000000001" customHeight="1" thickBot="1">
      <c r="A48" s="90" t="s">
        <v>327</v>
      </c>
      <c r="B48" s="92">
        <f t="shared" ref="B48:J48" si="2">SUM(B42:B47)</f>
        <v>375</v>
      </c>
      <c r="C48" s="92">
        <f t="shared" si="2"/>
        <v>289</v>
      </c>
      <c r="D48" s="92">
        <f t="shared" si="2"/>
        <v>15</v>
      </c>
      <c r="E48" s="92">
        <f t="shared" si="2"/>
        <v>338</v>
      </c>
      <c r="F48" s="92">
        <f t="shared" si="2"/>
        <v>251</v>
      </c>
      <c r="G48" s="92">
        <f t="shared" si="2"/>
        <v>14</v>
      </c>
      <c r="H48" s="92">
        <f t="shared" si="2"/>
        <v>329</v>
      </c>
      <c r="I48" s="92">
        <f t="shared" si="2"/>
        <v>250</v>
      </c>
      <c r="J48" s="344">
        <f t="shared" si="2"/>
        <v>15</v>
      </c>
    </row>
    <row r="49" spans="1:13" ht="17.100000000000001" customHeight="1" thickBot="1"/>
    <row r="50" spans="1:13" ht="17.100000000000001" customHeight="1">
      <c r="A50" s="718" t="s">
        <v>185</v>
      </c>
      <c r="B50" s="774">
        <v>2017</v>
      </c>
      <c r="C50" s="774"/>
      <c r="D50" s="774"/>
      <c r="E50" s="774"/>
      <c r="F50" s="774">
        <v>2018</v>
      </c>
      <c r="G50" s="774"/>
      <c r="H50" s="774"/>
      <c r="I50" s="774"/>
      <c r="J50" s="806"/>
    </row>
    <row r="51" spans="1:13" ht="17.100000000000001" customHeight="1">
      <c r="A51" s="792"/>
      <c r="B51" s="786" t="s">
        <v>342</v>
      </c>
      <c r="C51" s="786"/>
      <c r="D51" s="786"/>
      <c r="E51" s="786"/>
      <c r="F51" s="786" t="s">
        <v>342</v>
      </c>
      <c r="G51" s="786"/>
      <c r="H51" s="786"/>
      <c r="I51" s="786"/>
      <c r="J51" s="814"/>
    </row>
    <row r="52" spans="1:13" ht="63.75">
      <c r="A52" s="719"/>
      <c r="B52" s="594" t="s">
        <v>343</v>
      </c>
      <c r="C52" s="594" t="s">
        <v>344</v>
      </c>
      <c r="D52" s="594" t="s">
        <v>345</v>
      </c>
      <c r="E52" s="594" t="s">
        <v>346</v>
      </c>
      <c r="F52" s="594" t="s">
        <v>343</v>
      </c>
      <c r="G52" s="594" t="s">
        <v>344</v>
      </c>
      <c r="H52" s="594" t="s">
        <v>849</v>
      </c>
      <c r="I52" s="594" t="s">
        <v>850</v>
      </c>
      <c r="J52" s="599" t="s">
        <v>346</v>
      </c>
    </row>
    <row r="53" spans="1:13" ht="17.100000000000001" customHeight="1">
      <c r="A53" s="601" t="s">
        <v>347</v>
      </c>
      <c r="B53" s="76">
        <v>3288</v>
      </c>
      <c r="C53" s="76">
        <v>8637.7999999999993</v>
      </c>
      <c r="D53" s="76">
        <v>5349.8</v>
      </c>
      <c r="E53" s="12">
        <v>28301.4</v>
      </c>
      <c r="F53" s="76">
        <v>3435</v>
      </c>
      <c r="G53" s="76">
        <v>36441.700000000004</v>
      </c>
      <c r="H53" s="76">
        <v>5130.8</v>
      </c>
      <c r="I53" s="76">
        <v>97.8</v>
      </c>
      <c r="J53" s="13">
        <v>33196</v>
      </c>
    </row>
    <row r="54" spans="1:13" ht="17.100000000000001" customHeight="1">
      <c r="A54" s="601" t="s">
        <v>348</v>
      </c>
      <c r="B54" s="76">
        <v>2966</v>
      </c>
      <c r="C54" s="76">
        <v>7572.6</v>
      </c>
      <c r="D54" s="76">
        <v>4606.6000000000004</v>
      </c>
      <c r="E54" s="12">
        <v>25086.799999999999</v>
      </c>
      <c r="F54" s="76">
        <v>3172.4</v>
      </c>
      <c r="G54" s="76">
        <v>32982.800000000003</v>
      </c>
      <c r="H54" s="76">
        <v>4279.7999999999993</v>
      </c>
      <c r="I54" s="76">
        <v>517.70000000000005</v>
      </c>
      <c r="J54" s="13">
        <v>27938</v>
      </c>
    </row>
    <row r="55" spans="1:13" ht="17.100000000000001" customHeight="1">
      <c r="A55" s="601" t="s">
        <v>349</v>
      </c>
      <c r="B55" s="76">
        <v>2485</v>
      </c>
      <c r="C55" s="76">
        <v>7265.7</v>
      </c>
      <c r="D55" s="76">
        <v>4780.7</v>
      </c>
      <c r="E55" s="12">
        <v>29021.7</v>
      </c>
      <c r="F55" s="76">
        <v>3105</v>
      </c>
      <c r="G55" s="76">
        <v>36550.299999999996</v>
      </c>
      <c r="H55" s="76">
        <v>3888</v>
      </c>
      <c r="I55" s="76">
        <v>678.1</v>
      </c>
      <c r="J55" s="13">
        <v>32469</v>
      </c>
    </row>
    <row r="56" spans="1:13" ht="17.100000000000001" customHeight="1">
      <c r="A56" s="601" t="s">
        <v>350</v>
      </c>
      <c r="B56" s="76">
        <v>3390</v>
      </c>
      <c r="C56" s="76">
        <v>9478</v>
      </c>
      <c r="D56" s="76">
        <v>6088</v>
      </c>
      <c r="E56" s="12">
        <v>26843.7</v>
      </c>
      <c r="F56" s="76">
        <v>3265</v>
      </c>
      <c r="G56" s="76">
        <v>34669.520000000004</v>
      </c>
      <c r="H56" s="76">
        <v>4562.3</v>
      </c>
      <c r="I56" s="76">
        <v>637.5</v>
      </c>
      <c r="J56" s="13">
        <v>30177</v>
      </c>
    </row>
    <row r="57" spans="1:13" ht="25.5">
      <c r="A57" s="601" t="s">
        <v>351</v>
      </c>
      <c r="B57" s="76">
        <v>1405</v>
      </c>
      <c r="C57" s="76">
        <v>3170.8</v>
      </c>
      <c r="D57" s="76">
        <v>1765.8</v>
      </c>
      <c r="E57" s="12">
        <v>11072.7</v>
      </c>
      <c r="F57" s="76">
        <v>1432</v>
      </c>
      <c r="G57" s="76">
        <v>14415.900000000001</v>
      </c>
      <c r="H57" s="76">
        <v>2313</v>
      </c>
      <c r="I57" s="76">
        <v>218.5</v>
      </c>
      <c r="J57" s="13">
        <v>13706</v>
      </c>
    </row>
    <row r="58" spans="1:13" ht="17.100000000000001" customHeight="1">
      <c r="A58" s="601" t="s">
        <v>352</v>
      </c>
      <c r="B58" s="76">
        <v>801</v>
      </c>
      <c r="C58" s="76">
        <v>3250.8</v>
      </c>
      <c r="D58" s="76">
        <v>2449.8000000000002</v>
      </c>
      <c r="E58" s="12">
        <v>10464</v>
      </c>
      <c r="F58" s="76">
        <v>756</v>
      </c>
      <c r="G58" s="76">
        <v>13409.779999999999</v>
      </c>
      <c r="H58" s="76">
        <v>2225.4</v>
      </c>
      <c r="I58" s="76">
        <v>299</v>
      </c>
      <c r="J58" s="13">
        <v>11725</v>
      </c>
    </row>
    <row r="59" spans="1:13" ht="17.100000000000001" customHeight="1">
      <c r="A59" s="601" t="s">
        <v>353</v>
      </c>
      <c r="B59" s="76">
        <v>5934</v>
      </c>
      <c r="C59" s="76">
        <v>13508</v>
      </c>
      <c r="D59" s="76">
        <v>7574</v>
      </c>
      <c r="E59" s="12">
        <v>34215.5</v>
      </c>
      <c r="F59" s="76">
        <v>5672</v>
      </c>
      <c r="G59" s="76">
        <v>50242.1</v>
      </c>
      <c r="H59" s="76">
        <v>4561.1000000000004</v>
      </c>
      <c r="I59" s="76">
        <v>2765.8</v>
      </c>
      <c r="J59" s="13">
        <v>38360</v>
      </c>
    </row>
    <row r="60" spans="1:13" ht="17.100000000000001" customHeight="1" thickBot="1">
      <c r="A60" s="604" t="s">
        <v>354</v>
      </c>
      <c r="B60" s="77">
        <v>2100</v>
      </c>
      <c r="C60" s="77">
        <v>3223.3</v>
      </c>
      <c r="D60" s="77">
        <v>1123.3</v>
      </c>
      <c r="E60" s="14">
        <v>3571</v>
      </c>
      <c r="F60" s="77">
        <v>2260</v>
      </c>
      <c r="G60" s="77">
        <v>9500</v>
      </c>
      <c r="H60" s="77">
        <v>1348.6</v>
      </c>
      <c r="I60" s="77">
        <v>2441.4</v>
      </c>
      <c r="J60" s="15">
        <v>3905</v>
      </c>
    </row>
    <row r="61" spans="1:13" ht="17.100000000000001" customHeight="1" thickBot="1">
      <c r="A61" s="483"/>
      <c r="B61" s="124"/>
      <c r="C61" s="124"/>
      <c r="D61" s="124"/>
      <c r="E61" s="57"/>
      <c r="F61" s="124"/>
      <c r="G61" s="124"/>
      <c r="H61" s="124"/>
      <c r="I61" s="57"/>
      <c r="J61" s="124"/>
      <c r="K61" s="124"/>
      <c r="L61" s="124"/>
      <c r="M61" s="57"/>
    </row>
    <row r="62" spans="1:13" ht="17.100000000000001" customHeight="1">
      <c r="A62" s="803" t="s">
        <v>185</v>
      </c>
      <c r="B62" s="811">
        <v>2019</v>
      </c>
      <c r="C62" s="812"/>
      <c r="D62" s="812"/>
      <c r="E62" s="812"/>
      <c r="F62" s="813"/>
      <c r="G62" s="124"/>
      <c r="H62" s="124"/>
      <c r="I62" s="57"/>
    </row>
    <row r="63" spans="1:13" ht="17.100000000000001" customHeight="1">
      <c r="A63" s="804"/>
      <c r="B63" s="807" t="s">
        <v>342</v>
      </c>
      <c r="C63" s="808"/>
      <c r="D63" s="808"/>
      <c r="E63" s="808"/>
      <c r="F63" s="809"/>
      <c r="G63" s="124"/>
      <c r="H63" s="124"/>
      <c r="I63" s="57"/>
    </row>
    <row r="64" spans="1:13" ht="64.5" thickBot="1">
      <c r="A64" s="805"/>
      <c r="B64" s="595" t="s">
        <v>343</v>
      </c>
      <c r="C64" s="595" t="s">
        <v>344</v>
      </c>
      <c r="D64" s="595" t="s">
        <v>849</v>
      </c>
      <c r="E64" s="595" t="s">
        <v>850</v>
      </c>
      <c r="F64" s="182" t="s">
        <v>346</v>
      </c>
      <c r="G64" s="124"/>
      <c r="H64" s="124"/>
      <c r="I64" s="57"/>
    </row>
    <row r="65" spans="1:13" ht="17.100000000000001" customHeight="1">
      <c r="A65" s="5" t="s">
        <v>347</v>
      </c>
      <c r="B65" s="87">
        <v>4084.7</v>
      </c>
      <c r="C65" s="87">
        <v>48983.600000000006</v>
      </c>
      <c r="D65" s="87">
        <v>5373.7</v>
      </c>
      <c r="E65" s="87">
        <v>2086.1000000000004</v>
      </c>
      <c r="F65" s="616">
        <v>37439.1</v>
      </c>
      <c r="G65" s="124"/>
      <c r="H65" s="124"/>
      <c r="I65" s="57"/>
    </row>
    <row r="66" spans="1:13" ht="17.100000000000001" customHeight="1">
      <c r="A66" s="601" t="s">
        <v>348</v>
      </c>
      <c r="B66" s="76">
        <v>3014.3</v>
      </c>
      <c r="C66" s="76">
        <v>41403.5</v>
      </c>
      <c r="D66" s="76">
        <v>4498.3</v>
      </c>
      <c r="E66" s="76">
        <v>2571.1999999999998</v>
      </c>
      <c r="F66" s="617">
        <v>31319.7</v>
      </c>
      <c r="G66" s="124"/>
      <c r="H66" s="124"/>
      <c r="I66" s="57"/>
    </row>
    <row r="67" spans="1:13" ht="17.100000000000001" customHeight="1">
      <c r="A67" s="601" t="s">
        <v>349</v>
      </c>
      <c r="B67" s="76">
        <v>3061.3</v>
      </c>
      <c r="C67" s="76">
        <v>46137.599999999999</v>
      </c>
      <c r="D67" s="76">
        <v>4053.2</v>
      </c>
      <c r="E67" s="76">
        <v>2357.1</v>
      </c>
      <c r="F67" s="617">
        <v>36666</v>
      </c>
      <c r="G67" s="124"/>
      <c r="H67" s="124"/>
      <c r="I67" s="57"/>
    </row>
    <row r="68" spans="1:13" ht="17.100000000000001" customHeight="1">
      <c r="A68" s="601" t="s">
        <v>350</v>
      </c>
      <c r="B68" s="76">
        <v>3344</v>
      </c>
      <c r="C68" s="76">
        <v>45134.500000000007</v>
      </c>
      <c r="D68" s="76">
        <v>4794.1000000000004</v>
      </c>
      <c r="E68" s="76">
        <v>2508.6</v>
      </c>
      <c r="F68" s="617">
        <v>34487.800000000003</v>
      </c>
      <c r="G68" s="124"/>
      <c r="H68" s="124"/>
      <c r="I68" s="57"/>
    </row>
    <row r="69" spans="1:13" ht="25.5">
      <c r="A69" s="601" t="s">
        <v>351</v>
      </c>
      <c r="B69" s="76">
        <v>1662.3</v>
      </c>
      <c r="C69" s="76">
        <v>19764.900000000001</v>
      </c>
      <c r="D69" s="76">
        <v>1441.7</v>
      </c>
      <c r="E69" s="76">
        <v>1137.2</v>
      </c>
      <c r="F69" s="617">
        <v>15523.7</v>
      </c>
      <c r="G69" s="124"/>
      <c r="H69" s="124"/>
      <c r="I69" s="57"/>
    </row>
    <row r="70" spans="1:13" ht="17.100000000000001" customHeight="1">
      <c r="A70" s="601" t="s">
        <v>352</v>
      </c>
      <c r="B70" s="76">
        <v>778.7</v>
      </c>
      <c r="C70" s="76">
        <v>17742.600000000002</v>
      </c>
      <c r="D70" s="76">
        <v>1900.8999999999999</v>
      </c>
      <c r="E70" s="76">
        <v>1263</v>
      </c>
      <c r="F70" s="617">
        <v>13800</v>
      </c>
      <c r="G70" s="124"/>
      <c r="H70" s="124"/>
      <c r="I70" s="57"/>
    </row>
    <row r="71" spans="1:13" ht="17.100000000000001" customHeight="1">
      <c r="A71" s="601" t="s">
        <v>353</v>
      </c>
      <c r="B71" s="76">
        <v>5774</v>
      </c>
      <c r="C71" s="76">
        <v>54154.6</v>
      </c>
      <c r="D71" s="76">
        <v>5557.8</v>
      </c>
      <c r="E71" s="76">
        <v>72.8</v>
      </c>
      <c r="F71" s="617">
        <v>42750</v>
      </c>
      <c r="G71" s="124"/>
      <c r="H71" s="124"/>
      <c r="I71" s="57"/>
    </row>
    <row r="72" spans="1:13" ht="17.100000000000001" customHeight="1" thickBot="1">
      <c r="A72" s="604" t="s">
        <v>354</v>
      </c>
      <c r="B72" s="77">
        <v>2500</v>
      </c>
      <c r="C72" s="77">
        <v>7885.5999999999995</v>
      </c>
      <c r="D72" s="77">
        <v>1099.9000000000001</v>
      </c>
      <c r="E72" s="77">
        <v>185.70000000000002</v>
      </c>
      <c r="F72" s="320">
        <v>4100</v>
      </c>
      <c r="G72" s="124"/>
      <c r="H72" s="124"/>
      <c r="I72" s="57"/>
    </row>
    <row r="73" spans="1:13" ht="17.100000000000001" customHeight="1">
      <c r="A73" s="709"/>
      <c r="B73" s="709"/>
      <c r="C73" s="709"/>
      <c r="D73" s="709"/>
      <c r="E73" s="709"/>
      <c r="F73" s="709"/>
      <c r="G73" s="709"/>
      <c r="H73" s="709"/>
      <c r="I73" s="709"/>
      <c r="J73" s="709"/>
      <c r="K73" s="709"/>
      <c r="L73" s="709"/>
      <c r="M73" s="709"/>
    </row>
    <row r="74" spans="1:13" ht="17.100000000000001" customHeight="1" thickBot="1">
      <c r="A74" s="589"/>
      <c r="B74" s="589"/>
      <c r="C74" s="589"/>
      <c r="D74" s="589"/>
      <c r="E74" s="589"/>
      <c r="F74" s="589"/>
      <c r="G74" s="589"/>
      <c r="H74" s="589"/>
      <c r="I74" s="589"/>
      <c r="J74" s="589"/>
      <c r="K74" s="589"/>
      <c r="L74" s="589"/>
      <c r="M74" s="589"/>
    </row>
    <row r="75" spans="1:13" ht="17.100000000000001" customHeight="1">
      <c r="A75" s="794" t="s">
        <v>355</v>
      </c>
      <c r="B75" s="797" t="s">
        <v>766</v>
      </c>
      <c r="C75" s="798"/>
      <c r="D75" s="798"/>
      <c r="E75" s="798"/>
      <c r="F75" s="799"/>
    </row>
    <row r="76" spans="1:13" ht="17.100000000000001" customHeight="1">
      <c r="A76" s="795"/>
      <c r="B76" s="593" t="s">
        <v>594</v>
      </c>
      <c r="C76" s="593" t="s">
        <v>594</v>
      </c>
      <c r="D76" s="593" t="s">
        <v>502</v>
      </c>
      <c r="E76" s="789" t="s">
        <v>360</v>
      </c>
      <c r="F76" s="801" t="s">
        <v>358</v>
      </c>
    </row>
    <row r="77" spans="1:13" ht="33" customHeight="1" thickBot="1">
      <c r="A77" s="796"/>
      <c r="B77" s="595" t="s">
        <v>356</v>
      </c>
      <c r="C77" s="595" t="s">
        <v>357</v>
      </c>
      <c r="D77" s="595" t="s">
        <v>356</v>
      </c>
      <c r="E77" s="800"/>
      <c r="F77" s="802"/>
    </row>
    <row r="78" spans="1:13" ht="17.100000000000001" customHeight="1">
      <c r="A78" s="5" t="s">
        <v>329</v>
      </c>
      <c r="B78" s="88">
        <v>41.41</v>
      </c>
      <c r="C78" s="33">
        <v>4</v>
      </c>
      <c r="D78" s="33">
        <v>12.34</v>
      </c>
      <c r="E78" s="33">
        <v>7.9</v>
      </c>
      <c r="F78" s="89">
        <f t="shared" ref="F78:F83" si="3">SUM(B78:E78)</f>
        <v>65.650000000000006</v>
      </c>
      <c r="G78" s="259"/>
    </row>
    <row r="79" spans="1:13" ht="17.100000000000001" customHeight="1">
      <c r="A79" s="601" t="s">
        <v>330</v>
      </c>
      <c r="B79" s="602">
        <v>35.659999999999997</v>
      </c>
      <c r="C79" s="602">
        <v>4.83</v>
      </c>
      <c r="D79" s="602">
        <v>8.08</v>
      </c>
      <c r="E79" s="602">
        <v>6.06</v>
      </c>
      <c r="F79" s="161">
        <f t="shared" si="3"/>
        <v>54.629999999999995</v>
      </c>
      <c r="G79" s="259"/>
    </row>
    <row r="80" spans="1:13" ht="17.100000000000001" customHeight="1">
      <c r="A80" s="601" t="s">
        <v>331</v>
      </c>
      <c r="B80" s="602">
        <v>41.43</v>
      </c>
      <c r="C80" s="602">
        <v>4.7</v>
      </c>
      <c r="D80" s="602">
        <v>7.47</v>
      </c>
      <c r="E80" s="602">
        <v>7</v>
      </c>
      <c r="F80" s="161">
        <f t="shared" si="3"/>
        <v>60.6</v>
      </c>
      <c r="G80" s="259"/>
    </row>
    <row r="81" spans="1:13" ht="17.100000000000001" customHeight="1">
      <c r="A81" s="601" t="s">
        <v>332</v>
      </c>
      <c r="B81" s="602">
        <v>29.08</v>
      </c>
      <c r="C81" s="602">
        <v>3.7</v>
      </c>
      <c r="D81" s="602">
        <v>9.8000000000000007</v>
      </c>
      <c r="E81" s="602">
        <v>8.08</v>
      </c>
      <c r="F81" s="161">
        <f t="shared" si="3"/>
        <v>50.66</v>
      </c>
      <c r="G81" s="259"/>
    </row>
    <row r="82" spans="1:13" ht="17.100000000000001" customHeight="1">
      <c r="A82" s="601" t="s">
        <v>359</v>
      </c>
      <c r="B82" s="602">
        <v>14.61</v>
      </c>
      <c r="C82" s="602">
        <v>2.39</v>
      </c>
      <c r="D82" s="602">
        <v>4.97</v>
      </c>
      <c r="E82" s="602">
        <v>3.72</v>
      </c>
      <c r="F82" s="161">
        <f t="shared" si="3"/>
        <v>25.689999999999998</v>
      </c>
      <c r="G82" s="259"/>
    </row>
    <row r="83" spans="1:13" ht="17.100000000000001" customHeight="1">
      <c r="A83" s="601" t="s">
        <v>334</v>
      </c>
      <c r="B83" s="602">
        <v>8.14</v>
      </c>
      <c r="C83" s="602">
        <v>2.2200000000000002</v>
      </c>
      <c r="D83" s="602">
        <v>2.21</v>
      </c>
      <c r="E83" s="602">
        <v>1.7</v>
      </c>
      <c r="F83" s="161">
        <f t="shared" si="3"/>
        <v>14.27</v>
      </c>
      <c r="G83" s="259"/>
    </row>
    <row r="84" spans="1:13" ht="17.100000000000001" customHeight="1" thickBot="1">
      <c r="A84" s="90" t="s">
        <v>358</v>
      </c>
      <c r="B84" s="91">
        <f>SUM(B78:B83)</f>
        <v>170.32999999999998</v>
      </c>
      <c r="C84" s="92">
        <f>SUM(C78:C83)</f>
        <v>21.84</v>
      </c>
      <c r="D84" s="92">
        <f>SUM(D78:D83)</f>
        <v>44.87</v>
      </c>
      <c r="E84" s="92">
        <f>SUM(E78:E83)</f>
        <v>34.46</v>
      </c>
      <c r="F84" s="93">
        <f>SUM(F78:F83)</f>
        <v>271.5</v>
      </c>
      <c r="G84" s="259"/>
    </row>
    <row r="85" spans="1:13" ht="17.100000000000001" customHeight="1" thickBot="1">
      <c r="A85" s="588"/>
      <c r="B85" s="78"/>
      <c r="C85" s="78"/>
      <c r="D85" s="78"/>
      <c r="E85" s="78"/>
      <c r="F85" s="78"/>
      <c r="G85" s="324"/>
      <c r="H85" s="324"/>
      <c r="I85" s="324"/>
      <c r="J85" s="324"/>
      <c r="K85" s="324"/>
      <c r="L85" s="324"/>
      <c r="M85" s="324"/>
    </row>
    <row r="86" spans="1:13" ht="17.100000000000001" customHeight="1">
      <c r="A86" s="779" t="s">
        <v>355</v>
      </c>
      <c r="B86" s="774" t="s">
        <v>802</v>
      </c>
      <c r="C86" s="774"/>
      <c r="D86" s="774"/>
      <c r="E86" s="774"/>
      <c r="F86" s="776"/>
    </row>
    <row r="87" spans="1:13" ht="17.100000000000001" customHeight="1">
      <c r="A87" s="780"/>
      <c r="B87" s="593" t="s">
        <v>594</v>
      </c>
      <c r="C87" s="593" t="s">
        <v>594</v>
      </c>
      <c r="D87" s="593" t="s">
        <v>502</v>
      </c>
      <c r="E87" s="786" t="s">
        <v>360</v>
      </c>
      <c r="F87" s="810" t="s">
        <v>358</v>
      </c>
    </row>
    <row r="88" spans="1:13" ht="29.25" customHeight="1" thickBot="1">
      <c r="A88" s="785"/>
      <c r="B88" s="595" t="s">
        <v>356</v>
      </c>
      <c r="C88" s="595" t="s">
        <v>357</v>
      </c>
      <c r="D88" s="595" t="s">
        <v>356</v>
      </c>
      <c r="E88" s="787"/>
      <c r="F88" s="815"/>
    </row>
    <row r="89" spans="1:13" ht="17.100000000000001" customHeight="1">
      <c r="A89" s="5" t="s">
        <v>329</v>
      </c>
      <c r="B89" s="306">
        <v>44.28</v>
      </c>
      <c r="C89" s="307">
        <v>3.88</v>
      </c>
      <c r="D89" s="307">
        <v>11.55</v>
      </c>
      <c r="E89" s="307">
        <v>7.82</v>
      </c>
      <c r="F89" s="308">
        <f t="shared" ref="F89:F94" si="4">SUM(B89:E89)</f>
        <v>67.53</v>
      </c>
      <c r="G89" s="259"/>
    </row>
    <row r="90" spans="1:13" ht="17.100000000000001" customHeight="1">
      <c r="A90" s="601" t="s">
        <v>330</v>
      </c>
      <c r="B90" s="302">
        <v>37.93</v>
      </c>
      <c r="C90" s="302">
        <v>4.76</v>
      </c>
      <c r="D90" s="302">
        <v>8.1999999999999993</v>
      </c>
      <c r="E90" s="302">
        <v>6.3</v>
      </c>
      <c r="F90" s="309">
        <f t="shared" si="4"/>
        <v>57.19</v>
      </c>
      <c r="G90" s="259"/>
    </row>
    <row r="91" spans="1:13" ht="17.100000000000001" customHeight="1">
      <c r="A91" s="601" t="s">
        <v>331</v>
      </c>
      <c r="B91" s="302">
        <v>41.93</v>
      </c>
      <c r="C91" s="302">
        <v>4.8600000000000003</v>
      </c>
      <c r="D91" s="302">
        <v>7.75</v>
      </c>
      <c r="E91" s="302">
        <v>7.01</v>
      </c>
      <c r="F91" s="309">
        <f t="shared" si="4"/>
        <v>61.55</v>
      </c>
      <c r="G91" s="259"/>
    </row>
    <row r="92" spans="1:13" ht="17.100000000000001" customHeight="1">
      <c r="A92" s="601" t="s">
        <v>332</v>
      </c>
      <c r="B92" s="302">
        <v>30.97</v>
      </c>
      <c r="C92" s="302">
        <v>3.58</v>
      </c>
      <c r="D92" s="302">
        <v>8.64</v>
      </c>
      <c r="E92" s="302">
        <v>8.1</v>
      </c>
      <c r="F92" s="309">
        <f t="shared" si="4"/>
        <v>51.29</v>
      </c>
      <c r="G92" s="259"/>
    </row>
    <row r="93" spans="1:13" ht="17.100000000000001" customHeight="1">
      <c r="A93" s="601" t="s">
        <v>359</v>
      </c>
      <c r="B93" s="302">
        <v>17.78</v>
      </c>
      <c r="C93" s="302">
        <v>2.5499999999999998</v>
      </c>
      <c r="D93" s="302">
        <v>4.95</v>
      </c>
      <c r="E93" s="302">
        <v>3.83</v>
      </c>
      <c r="F93" s="310">
        <f t="shared" si="4"/>
        <v>29.11</v>
      </c>
      <c r="G93" s="259"/>
    </row>
    <row r="94" spans="1:13" ht="17.100000000000001" customHeight="1">
      <c r="A94" s="601" t="s">
        <v>334</v>
      </c>
      <c r="B94" s="302">
        <v>8.74</v>
      </c>
      <c r="C94" s="302">
        <v>2.34</v>
      </c>
      <c r="D94" s="302">
        <v>3.57</v>
      </c>
      <c r="E94" s="302">
        <v>1.6</v>
      </c>
      <c r="F94" s="309">
        <f t="shared" si="4"/>
        <v>16.25</v>
      </c>
      <c r="G94" s="259"/>
    </row>
    <row r="95" spans="1:13" ht="17.100000000000001" customHeight="1" thickBot="1">
      <c r="A95" s="90" t="s">
        <v>358</v>
      </c>
      <c r="B95" s="91">
        <f>SUM(B89:B94)</f>
        <v>181.63000000000002</v>
      </c>
      <c r="C95" s="91">
        <f t="shared" ref="C95:E95" si="5">SUM(C89:C94)</f>
        <v>21.97</v>
      </c>
      <c r="D95" s="91">
        <f t="shared" si="5"/>
        <v>44.660000000000004</v>
      </c>
      <c r="E95" s="91">
        <f t="shared" si="5"/>
        <v>34.660000000000004</v>
      </c>
      <c r="F95" s="93">
        <f>SUM(F89:F94)</f>
        <v>282.91999999999996</v>
      </c>
      <c r="G95" s="259"/>
    </row>
    <row r="96" spans="1:13" ht="17.100000000000001" customHeight="1" thickBot="1">
      <c r="A96" s="588"/>
      <c r="B96" s="78"/>
      <c r="C96" s="78"/>
      <c r="D96" s="78"/>
      <c r="E96" s="78"/>
      <c r="F96" s="78"/>
      <c r="G96" s="324"/>
      <c r="H96" s="324"/>
      <c r="I96" s="324"/>
      <c r="J96" s="324"/>
      <c r="K96" s="324"/>
      <c r="L96" s="324"/>
      <c r="M96" s="324"/>
    </row>
    <row r="97" spans="1:13" ht="17.100000000000001" customHeight="1">
      <c r="A97" s="779" t="s">
        <v>355</v>
      </c>
      <c r="B97" s="774" t="s">
        <v>876</v>
      </c>
      <c r="C97" s="774"/>
      <c r="D97" s="774"/>
      <c r="E97" s="774"/>
      <c r="F97" s="776"/>
      <c r="G97" s="324"/>
      <c r="H97" s="324"/>
      <c r="I97" s="324"/>
      <c r="J97" s="324"/>
      <c r="K97" s="324"/>
      <c r="L97" s="324"/>
      <c r="M97" s="324"/>
    </row>
    <row r="98" spans="1:13" ht="17.100000000000001" customHeight="1">
      <c r="A98" s="780"/>
      <c r="B98" s="593" t="s">
        <v>594</v>
      </c>
      <c r="C98" s="593" t="s">
        <v>594</v>
      </c>
      <c r="D98" s="593" t="s">
        <v>502</v>
      </c>
      <c r="E98" s="786" t="s">
        <v>360</v>
      </c>
      <c r="F98" s="810" t="s">
        <v>358</v>
      </c>
      <c r="G98" s="324"/>
      <c r="H98" s="324"/>
      <c r="I98" s="324"/>
      <c r="J98" s="324"/>
      <c r="K98" s="324"/>
      <c r="L98" s="324"/>
      <c r="M98" s="324"/>
    </row>
    <row r="99" spans="1:13" ht="33.75" customHeight="1" thickBot="1">
      <c r="A99" s="785"/>
      <c r="B99" s="595" t="s">
        <v>356</v>
      </c>
      <c r="C99" s="595" t="s">
        <v>357</v>
      </c>
      <c r="D99" s="595" t="s">
        <v>356</v>
      </c>
      <c r="E99" s="787"/>
      <c r="F99" s="815"/>
      <c r="G99" s="324"/>
      <c r="H99" s="324"/>
      <c r="I99" s="324"/>
      <c r="J99" s="324"/>
      <c r="K99" s="324"/>
      <c r="L99" s="324"/>
      <c r="M99" s="324"/>
    </row>
    <row r="100" spans="1:13" ht="17.100000000000001" customHeight="1">
      <c r="A100" s="5" t="s">
        <v>329</v>
      </c>
      <c r="B100" s="306">
        <v>42.94</v>
      </c>
      <c r="C100" s="307">
        <v>4.01</v>
      </c>
      <c r="D100" s="307">
        <v>11.63</v>
      </c>
      <c r="E100" s="307">
        <v>8.09</v>
      </c>
      <c r="F100" s="308">
        <f>SUM(B100:E100)</f>
        <v>66.67</v>
      </c>
      <c r="G100" s="324"/>
      <c r="H100" s="324"/>
      <c r="I100" s="324"/>
      <c r="J100" s="324"/>
      <c r="K100" s="324"/>
      <c r="L100" s="324"/>
      <c r="M100" s="324"/>
    </row>
    <row r="101" spans="1:13" ht="17.100000000000001" customHeight="1">
      <c r="A101" s="601" t="s">
        <v>330</v>
      </c>
      <c r="B101" s="302">
        <v>43.25</v>
      </c>
      <c r="C101" s="302">
        <v>4.3499999999999996</v>
      </c>
      <c r="D101" s="302">
        <v>9.27</v>
      </c>
      <c r="E101" s="302">
        <v>6.21</v>
      </c>
      <c r="F101" s="309">
        <f>SUM(B101:E101)</f>
        <v>63.080000000000005</v>
      </c>
      <c r="G101" s="324"/>
      <c r="H101" s="324"/>
      <c r="I101" s="324"/>
      <c r="J101" s="324"/>
      <c r="K101" s="324"/>
      <c r="L101" s="324"/>
      <c r="M101" s="324"/>
    </row>
    <row r="102" spans="1:13" ht="17.100000000000001" customHeight="1">
      <c r="A102" s="601" t="s">
        <v>331</v>
      </c>
      <c r="B102" s="302">
        <v>42.23</v>
      </c>
      <c r="C102" s="302">
        <v>4.93</v>
      </c>
      <c r="D102" s="302">
        <v>7.96</v>
      </c>
      <c r="E102" s="302">
        <v>7.33</v>
      </c>
      <c r="F102" s="309">
        <f>SUM(B102:E102)</f>
        <v>62.449999999999996</v>
      </c>
      <c r="G102" s="324"/>
      <c r="H102" s="324"/>
      <c r="I102" s="324"/>
      <c r="J102" s="324"/>
      <c r="K102" s="324"/>
      <c r="L102" s="324"/>
      <c r="M102" s="324"/>
    </row>
    <row r="103" spans="1:13" ht="17.100000000000001" customHeight="1">
      <c r="A103" s="601" t="s">
        <v>332</v>
      </c>
      <c r="B103" s="302">
        <v>32.770000000000003</v>
      </c>
      <c r="C103" s="302">
        <v>3.59</v>
      </c>
      <c r="D103" s="302">
        <v>7.51</v>
      </c>
      <c r="E103" s="302">
        <v>8.2799999999999994</v>
      </c>
      <c r="F103" s="309">
        <f>SUM( B103:E103)</f>
        <v>52.15</v>
      </c>
      <c r="G103" s="324"/>
      <c r="H103" s="324"/>
      <c r="I103" s="324"/>
      <c r="J103" s="324"/>
      <c r="K103" s="324"/>
      <c r="L103" s="324"/>
      <c r="M103" s="324"/>
    </row>
    <row r="104" spans="1:13" ht="17.100000000000001" customHeight="1">
      <c r="A104" s="601" t="s">
        <v>359</v>
      </c>
      <c r="B104" s="302">
        <v>19.77</v>
      </c>
      <c r="C104" s="302">
        <v>3.04</v>
      </c>
      <c r="D104" s="302">
        <v>4.2699999999999996</v>
      </c>
      <c r="E104" s="302">
        <v>4</v>
      </c>
      <c r="F104" s="310">
        <f>SUM(B104:E104)</f>
        <v>31.08</v>
      </c>
      <c r="G104" s="324"/>
      <c r="H104" s="324"/>
      <c r="I104" s="324"/>
      <c r="J104" s="324"/>
      <c r="K104" s="324"/>
      <c r="L104" s="324"/>
      <c r="M104" s="324"/>
    </row>
    <row r="105" spans="1:13" ht="17.100000000000001" customHeight="1">
      <c r="A105" s="601" t="s">
        <v>334</v>
      </c>
      <c r="B105" s="302">
        <v>8.65</v>
      </c>
      <c r="C105" s="302">
        <v>2.15</v>
      </c>
      <c r="D105" s="302">
        <v>3.37</v>
      </c>
      <c r="E105" s="302">
        <v>1.62</v>
      </c>
      <c r="F105" s="309">
        <f>SUM(B105:E105)</f>
        <v>15.790000000000003</v>
      </c>
      <c r="G105" s="324"/>
      <c r="H105" s="324"/>
      <c r="I105" s="324"/>
      <c r="J105" s="324"/>
      <c r="K105" s="324"/>
      <c r="L105" s="324"/>
      <c r="M105" s="324"/>
    </row>
    <row r="106" spans="1:13" s="258" customFormat="1" ht="17.100000000000001" customHeight="1" thickBot="1">
      <c r="A106" s="90" t="s">
        <v>358</v>
      </c>
      <c r="B106" s="91">
        <f>SUM(B100:B105)</f>
        <v>189.61</v>
      </c>
      <c r="C106" s="91">
        <f>SUM(C100:C105)</f>
        <v>22.069999999999997</v>
      </c>
      <c r="D106" s="91">
        <f>SUM(D100:D105)</f>
        <v>44.01</v>
      </c>
      <c r="E106" s="91">
        <f>SUM(E100:E105)</f>
        <v>35.53</v>
      </c>
      <c r="F106" s="93">
        <f>SUM(F100:F105)</f>
        <v>291.22000000000003</v>
      </c>
      <c r="G106" s="325"/>
      <c r="H106" s="325"/>
      <c r="I106" s="325"/>
      <c r="J106" s="325"/>
      <c r="K106" s="325"/>
      <c r="L106" s="325"/>
      <c r="M106" s="325"/>
    </row>
    <row r="107" spans="1:13" ht="17.100000000000001" customHeight="1" thickBot="1">
      <c r="A107" s="588"/>
      <c r="B107" s="78"/>
      <c r="C107" s="78"/>
      <c r="D107" s="78"/>
      <c r="E107" s="78"/>
      <c r="F107" s="78"/>
      <c r="G107" s="324"/>
      <c r="H107" s="324"/>
      <c r="I107" s="324"/>
      <c r="J107" s="324"/>
      <c r="K107" s="324"/>
      <c r="L107" s="324"/>
      <c r="M107" s="324"/>
    </row>
    <row r="108" spans="1:13" ht="23.25" customHeight="1">
      <c r="A108" s="779" t="s">
        <v>910</v>
      </c>
      <c r="B108" s="774" t="s">
        <v>765</v>
      </c>
      <c r="C108" s="702"/>
      <c r="D108" s="702"/>
      <c r="E108" s="774" t="s">
        <v>802</v>
      </c>
      <c r="F108" s="774"/>
      <c r="G108" s="774"/>
      <c r="H108" s="774" t="s">
        <v>876</v>
      </c>
      <c r="I108" s="774"/>
      <c r="J108" s="776"/>
    </row>
    <row r="109" spans="1:13" ht="17.100000000000001" customHeight="1">
      <c r="A109" s="780"/>
      <c r="B109" s="786" t="s">
        <v>595</v>
      </c>
      <c r="C109" s="786" t="s">
        <v>361</v>
      </c>
      <c r="D109" s="786" t="s">
        <v>360</v>
      </c>
      <c r="E109" s="786" t="s">
        <v>595</v>
      </c>
      <c r="F109" s="786" t="s">
        <v>361</v>
      </c>
      <c r="G109" s="786" t="s">
        <v>360</v>
      </c>
      <c r="H109" s="786" t="s">
        <v>595</v>
      </c>
      <c r="I109" s="786" t="s">
        <v>361</v>
      </c>
      <c r="J109" s="810" t="s">
        <v>360</v>
      </c>
    </row>
    <row r="110" spans="1:13" ht="25.5" customHeight="1" thickBot="1">
      <c r="A110" s="791"/>
      <c r="B110" s="790"/>
      <c r="C110" s="790"/>
      <c r="D110" s="790"/>
      <c r="E110" s="788"/>
      <c r="F110" s="788"/>
      <c r="G110" s="789"/>
      <c r="H110" s="788"/>
      <c r="I110" s="788"/>
      <c r="J110" s="801"/>
    </row>
    <row r="111" spans="1:13" ht="17.100000000000001" customHeight="1">
      <c r="A111" s="618" t="s">
        <v>911</v>
      </c>
      <c r="B111" s="619">
        <v>58.56</v>
      </c>
      <c r="C111" s="619">
        <v>19.8</v>
      </c>
      <c r="D111" s="619">
        <v>19</v>
      </c>
      <c r="E111" s="619">
        <v>59.25</v>
      </c>
      <c r="F111" s="619">
        <v>20</v>
      </c>
      <c r="G111" s="619">
        <v>19</v>
      </c>
      <c r="H111" s="619">
        <v>60.71</v>
      </c>
      <c r="I111" s="619">
        <v>23.19</v>
      </c>
      <c r="J111" s="620">
        <v>19.329999999999998</v>
      </c>
    </row>
    <row r="112" spans="1:13" ht="17.100000000000001" customHeight="1">
      <c r="A112" s="601" t="s">
        <v>325</v>
      </c>
      <c r="B112" s="479">
        <v>13.49</v>
      </c>
      <c r="C112" s="479">
        <v>4.76</v>
      </c>
      <c r="D112" s="479">
        <v>1.1000000000000001</v>
      </c>
      <c r="E112" s="311">
        <v>13.06</v>
      </c>
      <c r="F112" s="311">
        <v>5.15</v>
      </c>
      <c r="G112" s="311">
        <v>1.19</v>
      </c>
      <c r="H112" s="311">
        <v>14.97</v>
      </c>
      <c r="I112" s="311">
        <v>5.73</v>
      </c>
      <c r="J112" s="312">
        <v>1.2</v>
      </c>
    </row>
    <row r="113" spans="1:11" ht="17.100000000000001" customHeight="1" thickBot="1">
      <c r="A113" s="604" t="s">
        <v>326</v>
      </c>
      <c r="B113" s="8">
        <v>7.23</v>
      </c>
      <c r="C113" s="8">
        <v>1.86</v>
      </c>
      <c r="D113" s="8">
        <v>2.09</v>
      </c>
      <c r="E113" s="621">
        <v>7.22</v>
      </c>
      <c r="F113" s="621">
        <v>2.17</v>
      </c>
      <c r="G113" s="621">
        <v>1.89</v>
      </c>
      <c r="H113" s="621">
        <v>7.62</v>
      </c>
      <c r="I113" s="621">
        <v>2.71</v>
      </c>
      <c r="J113" s="622">
        <v>2</v>
      </c>
    </row>
    <row r="114" spans="1:11" ht="17.100000000000001" customHeight="1" thickBot="1">
      <c r="A114" s="623" t="s">
        <v>358</v>
      </c>
      <c r="B114" s="624">
        <f>SUM(B111:B113)</f>
        <v>79.28</v>
      </c>
      <c r="C114" s="624">
        <f t="shared" ref="C114:J114" si="6">SUM(C111:C113)</f>
        <v>26.42</v>
      </c>
      <c r="D114" s="624">
        <f t="shared" si="6"/>
        <v>22.19</v>
      </c>
      <c r="E114" s="624">
        <f t="shared" si="6"/>
        <v>79.53</v>
      </c>
      <c r="F114" s="624">
        <f t="shared" si="6"/>
        <v>27.32</v>
      </c>
      <c r="G114" s="624">
        <f t="shared" si="6"/>
        <v>22.080000000000002</v>
      </c>
      <c r="H114" s="624">
        <f t="shared" si="6"/>
        <v>83.300000000000011</v>
      </c>
      <c r="I114" s="624">
        <f t="shared" si="6"/>
        <v>31.630000000000003</v>
      </c>
      <c r="J114" s="624">
        <f t="shared" si="6"/>
        <v>22.529999999999998</v>
      </c>
    </row>
    <row r="115" spans="1:11" ht="17.100000000000001" customHeight="1" thickBot="1"/>
    <row r="116" spans="1:11" ht="22.5" customHeight="1">
      <c r="A116" s="718" t="s">
        <v>362</v>
      </c>
      <c r="B116" s="774" t="s">
        <v>765</v>
      </c>
      <c r="C116" s="702"/>
      <c r="D116" s="774" t="s">
        <v>802</v>
      </c>
      <c r="E116" s="774"/>
      <c r="F116" s="774" t="s">
        <v>876</v>
      </c>
      <c r="G116" s="776"/>
    </row>
    <row r="117" spans="1:11" ht="36.75" customHeight="1">
      <c r="A117" s="719"/>
      <c r="B117" s="594" t="s">
        <v>595</v>
      </c>
      <c r="C117" s="593" t="s">
        <v>361</v>
      </c>
      <c r="D117" s="594" t="s">
        <v>595</v>
      </c>
      <c r="E117" s="593" t="s">
        <v>361</v>
      </c>
      <c r="F117" s="594" t="s">
        <v>595</v>
      </c>
      <c r="G117" s="596" t="s">
        <v>361</v>
      </c>
    </row>
    <row r="118" spans="1:11" ht="17.100000000000001" customHeight="1" thickBot="1">
      <c r="A118" s="604" t="s">
        <v>363</v>
      </c>
      <c r="B118" s="262">
        <v>6.25</v>
      </c>
      <c r="C118" s="262">
        <v>3.54</v>
      </c>
      <c r="D118" s="313">
        <v>6</v>
      </c>
      <c r="E118" s="313">
        <v>3.88</v>
      </c>
      <c r="F118" s="313">
        <v>6</v>
      </c>
      <c r="G118" s="314">
        <v>5.01</v>
      </c>
    </row>
    <row r="120" spans="1:11" ht="17.100000000000001" customHeight="1">
      <c r="A120" s="258" t="s">
        <v>364</v>
      </c>
      <c r="B120" s="486"/>
      <c r="C120" s="486"/>
      <c r="D120" s="486"/>
    </row>
    <row r="121" spans="1:11" ht="17.100000000000001" customHeight="1" thickBot="1">
      <c r="A121" s="81"/>
      <c r="B121" s="82"/>
      <c r="C121" s="333"/>
      <c r="D121" s="83"/>
      <c r="E121" s="486"/>
      <c r="F121" s="486"/>
      <c r="G121" s="486"/>
      <c r="H121" s="486"/>
      <c r="I121" s="486"/>
      <c r="J121" s="486"/>
    </row>
    <row r="122" spans="1:11" ht="17.100000000000001" customHeight="1">
      <c r="A122" s="718" t="s">
        <v>371</v>
      </c>
      <c r="B122" s="783" t="s">
        <v>372</v>
      </c>
      <c r="C122" s="783"/>
      <c r="D122" s="783"/>
      <c r="E122" s="783" t="s">
        <v>373</v>
      </c>
      <c r="F122" s="783"/>
      <c r="G122" s="783"/>
      <c r="H122" s="783" t="s">
        <v>374</v>
      </c>
      <c r="I122" s="783"/>
      <c r="J122" s="784"/>
    </row>
    <row r="123" spans="1:11" ht="17.100000000000001" customHeight="1">
      <c r="A123" s="719"/>
      <c r="B123" s="334">
        <v>2017</v>
      </c>
      <c r="C123" s="334">
        <v>2018</v>
      </c>
      <c r="D123" s="334">
        <v>2019</v>
      </c>
      <c r="E123" s="335">
        <v>2017</v>
      </c>
      <c r="F123" s="335">
        <v>2018</v>
      </c>
      <c r="G123" s="335">
        <v>2019</v>
      </c>
      <c r="H123" s="334">
        <v>2017</v>
      </c>
      <c r="I123" s="334">
        <v>2018</v>
      </c>
      <c r="J123" s="336">
        <v>2019</v>
      </c>
    </row>
    <row r="124" spans="1:11" ht="17.100000000000001" customHeight="1">
      <c r="A124" s="601" t="s">
        <v>375</v>
      </c>
      <c r="B124" s="479">
        <v>5472</v>
      </c>
      <c r="C124" s="479">
        <v>7578</v>
      </c>
      <c r="D124" s="479">
        <v>7163</v>
      </c>
      <c r="E124" s="337">
        <v>67521</v>
      </c>
      <c r="F124" s="337">
        <v>65881</v>
      </c>
      <c r="G124" s="337">
        <f>71647+790</f>
        <v>72437</v>
      </c>
      <c r="H124" s="34">
        <v>382843</v>
      </c>
      <c r="I124" s="397" t="s">
        <v>851</v>
      </c>
      <c r="J124" s="625">
        <v>402833</v>
      </c>
      <c r="K124" s="259"/>
    </row>
    <row r="125" spans="1:11" ht="17.100000000000001" customHeight="1">
      <c r="A125" s="601" t="s">
        <v>376</v>
      </c>
      <c r="B125" s="479">
        <v>25.95</v>
      </c>
      <c r="C125" s="479">
        <v>26.16</v>
      </c>
      <c r="D125" s="479">
        <v>29.76</v>
      </c>
      <c r="E125" s="339">
        <v>86.67</v>
      </c>
      <c r="F125" s="340">
        <v>102.1</v>
      </c>
      <c r="G125" s="340">
        <v>72.334337407721165</v>
      </c>
      <c r="H125" s="479">
        <v>105.14</v>
      </c>
      <c r="I125" s="398" t="s">
        <v>852</v>
      </c>
      <c r="J125" s="626">
        <v>109.56</v>
      </c>
      <c r="K125" s="259"/>
    </row>
    <row r="126" spans="1:11" ht="17.100000000000001" customHeight="1" thickBot="1">
      <c r="A126" s="604" t="s">
        <v>377</v>
      </c>
      <c r="B126" s="35">
        <v>141975</v>
      </c>
      <c r="C126" s="35">
        <v>198260</v>
      </c>
      <c r="D126" s="35">
        <v>213200</v>
      </c>
      <c r="E126" s="342">
        <v>4177725.79</v>
      </c>
      <c r="F126" s="342">
        <v>4773798.17</v>
      </c>
      <c r="G126" s="342">
        <v>3469530.37</v>
      </c>
      <c r="H126" s="35">
        <v>40253273</v>
      </c>
      <c r="I126" s="399" t="s">
        <v>853</v>
      </c>
      <c r="J126" s="627">
        <v>44136315</v>
      </c>
      <c r="K126" s="259"/>
    </row>
    <row r="127" spans="1:11" ht="17.100000000000001" customHeight="1">
      <c r="A127" s="709" t="s">
        <v>745</v>
      </c>
      <c r="B127" s="709"/>
      <c r="C127" s="709"/>
      <c r="D127" s="709"/>
      <c r="E127" s="709"/>
      <c r="F127" s="709"/>
      <c r="G127" s="709"/>
      <c r="H127" s="709"/>
      <c r="I127" s="709"/>
      <c r="J127" s="486"/>
    </row>
    <row r="129" spans="1:13" ht="17.100000000000001" customHeight="1" thickBot="1">
      <c r="A129" s="778" t="s">
        <v>378</v>
      </c>
      <c r="B129" s="778"/>
      <c r="C129" s="778"/>
      <c r="D129" s="778"/>
      <c r="E129" s="778"/>
      <c r="F129" s="486"/>
      <c r="G129" s="486"/>
      <c r="H129" s="486"/>
      <c r="I129" s="486"/>
      <c r="J129" s="486"/>
    </row>
    <row r="130" spans="1:13" ht="17.100000000000001" customHeight="1">
      <c r="A130" s="779" t="s">
        <v>379</v>
      </c>
      <c r="B130" s="781">
        <v>2017</v>
      </c>
      <c r="C130" s="702"/>
      <c r="D130" s="702"/>
      <c r="E130" s="781">
        <v>2018</v>
      </c>
      <c r="F130" s="781"/>
      <c r="G130" s="781"/>
      <c r="H130" s="781">
        <v>2019</v>
      </c>
      <c r="I130" s="781"/>
      <c r="J130" s="782"/>
    </row>
    <row r="131" spans="1:13" ht="17.100000000000001" customHeight="1">
      <c r="A131" s="780"/>
      <c r="B131" s="207" t="s">
        <v>380</v>
      </c>
      <c r="C131" s="207" t="s">
        <v>381</v>
      </c>
      <c r="D131" s="207" t="s">
        <v>382</v>
      </c>
      <c r="E131" s="207" t="s">
        <v>380</v>
      </c>
      <c r="F131" s="207" t="s">
        <v>381</v>
      </c>
      <c r="G131" s="207" t="s">
        <v>382</v>
      </c>
      <c r="H131" s="207" t="s">
        <v>380</v>
      </c>
      <c r="I131" s="207" t="s">
        <v>381</v>
      </c>
      <c r="J131" s="208" t="s">
        <v>382</v>
      </c>
    </row>
    <row r="132" spans="1:13" ht="17.100000000000001" customHeight="1">
      <c r="A132" s="601" t="s">
        <v>854</v>
      </c>
      <c r="B132" s="60">
        <v>231.59</v>
      </c>
      <c r="C132" s="85">
        <v>1230.54</v>
      </c>
      <c r="D132" s="60">
        <v>998.94</v>
      </c>
      <c r="E132" s="60">
        <v>257.01</v>
      </c>
      <c r="F132" s="85">
        <v>1576.88</v>
      </c>
      <c r="G132" s="282">
        <v>1343.31</v>
      </c>
      <c r="H132" s="85">
        <v>159.44999999999999</v>
      </c>
      <c r="I132" s="85">
        <v>1174.0999999999999</v>
      </c>
      <c r="J132" s="317">
        <v>1040.3</v>
      </c>
      <c r="K132" s="600"/>
      <c r="L132" s="163"/>
      <c r="M132" s="600"/>
    </row>
    <row r="133" spans="1:13" ht="17.100000000000001" customHeight="1">
      <c r="A133" s="601" t="s">
        <v>855</v>
      </c>
      <c r="B133" s="60">
        <v>190.5</v>
      </c>
      <c r="C133" s="60">
        <v>716.03</v>
      </c>
      <c r="D133" s="60">
        <v>525.52</v>
      </c>
      <c r="E133" s="60">
        <v>191.04</v>
      </c>
      <c r="F133" s="60">
        <v>677.19</v>
      </c>
      <c r="G133" s="282">
        <v>498.96</v>
      </c>
      <c r="H133" s="85">
        <v>172.53</v>
      </c>
      <c r="I133" s="85">
        <v>702.32500000000005</v>
      </c>
      <c r="J133" s="317">
        <v>533.39</v>
      </c>
      <c r="K133" s="600"/>
      <c r="L133" s="600"/>
      <c r="M133" s="600"/>
    </row>
    <row r="134" spans="1:13" ht="17.100000000000001" customHeight="1">
      <c r="A134" s="601" t="s">
        <v>856</v>
      </c>
      <c r="B134" s="60">
        <v>6.38</v>
      </c>
      <c r="C134" s="60">
        <v>56.05</v>
      </c>
      <c r="D134" s="60">
        <v>49.66</v>
      </c>
      <c r="E134" s="60">
        <v>0</v>
      </c>
      <c r="F134" s="60">
        <v>43.34</v>
      </c>
      <c r="G134" s="282">
        <v>43.26</v>
      </c>
      <c r="H134" s="85">
        <v>0</v>
      </c>
      <c r="I134" s="85">
        <v>57.84</v>
      </c>
      <c r="J134" s="317">
        <v>55.96</v>
      </c>
      <c r="K134" s="600"/>
      <c r="L134" s="600"/>
      <c r="M134" s="600"/>
    </row>
    <row r="135" spans="1:13" ht="17.100000000000001" customHeight="1">
      <c r="A135" s="601" t="s">
        <v>857</v>
      </c>
      <c r="B135" s="60">
        <v>46.85</v>
      </c>
      <c r="C135" s="60">
        <v>27.33</v>
      </c>
      <c r="D135" s="60">
        <v>0</v>
      </c>
      <c r="E135" s="60">
        <v>49.8</v>
      </c>
      <c r="F135" s="60">
        <v>19.27</v>
      </c>
      <c r="G135" s="282">
        <v>0</v>
      </c>
      <c r="H135" s="85">
        <v>50.28</v>
      </c>
      <c r="I135" s="85">
        <v>25.09</v>
      </c>
      <c r="J135" s="317">
        <v>0</v>
      </c>
      <c r="K135" s="600"/>
      <c r="L135" s="600"/>
      <c r="M135" s="600"/>
    </row>
    <row r="136" spans="1:13" ht="17.100000000000001" customHeight="1">
      <c r="A136" s="601" t="s">
        <v>383</v>
      </c>
      <c r="B136" s="85">
        <v>2328.19</v>
      </c>
      <c r="C136" s="85">
        <v>7617.59</v>
      </c>
      <c r="D136" s="85">
        <v>5301.13</v>
      </c>
      <c r="E136" s="85">
        <v>2487.56</v>
      </c>
      <c r="F136" s="85">
        <v>8655.2800000000007</v>
      </c>
      <c r="G136" s="400">
        <v>6209.16</v>
      </c>
      <c r="H136" s="85">
        <v>2304.1689999999999</v>
      </c>
      <c r="I136" s="85">
        <v>8654.3250000000007</v>
      </c>
      <c r="J136" s="317">
        <v>6360.9679999999998</v>
      </c>
      <c r="K136" s="163"/>
      <c r="L136" s="163"/>
      <c r="M136" s="163"/>
    </row>
    <row r="137" spans="1:13" ht="17.100000000000001" customHeight="1">
      <c r="A137" s="601" t="s">
        <v>858</v>
      </c>
      <c r="B137" s="60">
        <v>0</v>
      </c>
      <c r="C137" s="60">
        <v>52.34</v>
      </c>
      <c r="D137" s="60">
        <v>52.34</v>
      </c>
      <c r="E137" s="60"/>
      <c r="F137" s="60">
        <v>33.950000000000003</v>
      </c>
      <c r="G137" s="282">
        <v>33.9</v>
      </c>
      <c r="H137" s="85">
        <v>0</v>
      </c>
      <c r="I137" s="85">
        <v>20.440000000000001</v>
      </c>
      <c r="J137" s="317">
        <v>16.5</v>
      </c>
      <c r="K137" s="600"/>
      <c r="L137" s="600"/>
      <c r="M137" s="600"/>
    </row>
    <row r="138" spans="1:13" ht="17.100000000000001" customHeight="1">
      <c r="A138" s="601" t="s">
        <v>859</v>
      </c>
      <c r="B138" s="60">
        <v>20.079999999999998</v>
      </c>
      <c r="C138" s="60">
        <v>457.34</v>
      </c>
      <c r="D138" s="60">
        <v>437.23</v>
      </c>
      <c r="E138" s="60">
        <v>17.13</v>
      </c>
      <c r="F138" s="60">
        <v>497.64</v>
      </c>
      <c r="G138" s="282">
        <v>477.02</v>
      </c>
      <c r="H138" s="85">
        <v>15.53</v>
      </c>
      <c r="I138" s="85">
        <v>547.54999999999995</v>
      </c>
      <c r="J138" s="317">
        <v>531.16999999999996</v>
      </c>
      <c r="K138" s="600"/>
      <c r="L138" s="600"/>
      <c r="M138" s="600"/>
    </row>
    <row r="139" spans="1:13" ht="17.100000000000001" customHeight="1">
      <c r="A139" s="601" t="s">
        <v>860</v>
      </c>
      <c r="B139" s="60">
        <v>0</v>
      </c>
      <c r="C139" s="60">
        <v>0.6</v>
      </c>
      <c r="D139" s="60">
        <v>0.55000000000000004</v>
      </c>
      <c r="E139" s="60"/>
      <c r="F139" s="60">
        <v>0.3</v>
      </c>
      <c r="G139" s="282">
        <v>0.25</v>
      </c>
      <c r="H139" s="85">
        <v>0</v>
      </c>
      <c r="I139" s="85">
        <v>0.61</v>
      </c>
      <c r="J139" s="317">
        <v>0.6</v>
      </c>
      <c r="K139" s="600"/>
      <c r="L139" s="600"/>
      <c r="M139" s="600"/>
    </row>
    <row r="140" spans="1:13" ht="17.100000000000001" customHeight="1">
      <c r="A140" s="601" t="s">
        <v>861</v>
      </c>
      <c r="B140" s="60">
        <v>0</v>
      </c>
      <c r="C140" s="60">
        <v>16.97</v>
      </c>
      <c r="D140" s="60">
        <v>16.95</v>
      </c>
      <c r="E140" s="60">
        <v>0</v>
      </c>
      <c r="F140" s="60">
        <v>21.38</v>
      </c>
      <c r="G140" s="282">
        <v>21.35</v>
      </c>
      <c r="H140" s="85">
        <v>0</v>
      </c>
      <c r="I140" s="85">
        <v>20.46</v>
      </c>
      <c r="J140" s="317">
        <v>19.850000000000001</v>
      </c>
      <c r="K140" s="600"/>
      <c r="L140" s="600"/>
      <c r="M140" s="600"/>
    </row>
    <row r="141" spans="1:13" ht="17.100000000000001" customHeight="1">
      <c r="A141" s="601" t="s">
        <v>711</v>
      </c>
      <c r="B141" s="60">
        <v>0</v>
      </c>
      <c r="C141" s="60">
        <v>19.670000000000002</v>
      </c>
      <c r="D141" s="60">
        <v>19.670000000000002</v>
      </c>
      <c r="E141" s="60"/>
      <c r="F141" s="60">
        <v>23.12</v>
      </c>
      <c r="G141" s="282">
        <v>23.12</v>
      </c>
      <c r="H141" s="85">
        <v>0</v>
      </c>
      <c r="I141" s="85">
        <v>26.507000000000001</v>
      </c>
      <c r="J141" s="317">
        <v>22.524000000000001</v>
      </c>
      <c r="K141" s="600"/>
      <c r="L141" s="600"/>
      <c r="M141" s="600"/>
    </row>
    <row r="142" spans="1:13" ht="17.100000000000001" customHeight="1">
      <c r="A142" s="601" t="s">
        <v>862</v>
      </c>
      <c r="B142" s="60"/>
      <c r="C142" s="60"/>
      <c r="D142" s="60"/>
      <c r="E142" s="60"/>
      <c r="F142" s="60">
        <v>49.05</v>
      </c>
      <c r="G142" s="282">
        <v>49.02</v>
      </c>
      <c r="H142" s="400" t="s">
        <v>912</v>
      </c>
      <c r="I142" s="85">
        <v>3948.71</v>
      </c>
      <c r="J142" s="317">
        <v>1837.14</v>
      </c>
      <c r="K142" s="600"/>
      <c r="L142" s="600"/>
      <c r="M142" s="600"/>
    </row>
    <row r="143" spans="1:13" ht="17.100000000000001" customHeight="1" thickBot="1">
      <c r="A143" s="604" t="s">
        <v>384</v>
      </c>
      <c r="B143" s="86">
        <v>54184.37</v>
      </c>
      <c r="C143" s="86">
        <v>55905.66</v>
      </c>
      <c r="D143" s="86">
        <v>1920.37</v>
      </c>
      <c r="E143" s="318" t="s">
        <v>863</v>
      </c>
      <c r="F143" s="318" t="s">
        <v>864</v>
      </c>
      <c r="G143" s="582" t="s">
        <v>865</v>
      </c>
      <c r="H143" s="628">
        <v>57213.8</v>
      </c>
      <c r="I143" s="628">
        <v>59800</v>
      </c>
      <c r="J143" s="629">
        <v>2586.1999999999998</v>
      </c>
    </row>
    <row r="144" spans="1:13" ht="17.100000000000001" customHeight="1">
      <c r="A144" s="486" t="s">
        <v>913</v>
      </c>
      <c r="B144" s="486"/>
      <c r="C144" s="486"/>
      <c r="D144" s="486"/>
      <c r="E144" s="486"/>
      <c r="F144" s="486"/>
      <c r="G144" s="630"/>
      <c r="H144" s="631"/>
      <c r="I144" s="631"/>
      <c r="J144" s="632"/>
      <c r="K144" s="257"/>
      <c r="L144" s="257"/>
    </row>
    <row r="145" spans="1:12" ht="17.100000000000001" customHeight="1" thickBot="1">
      <c r="A145" s="486"/>
      <c r="B145" s="486"/>
      <c r="C145" s="486"/>
      <c r="D145" s="486"/>
      <c r="E145" s="486"/>
      <c r="F145" s="486"/>
      <c r="G145" s="630"/>
      <c r="H145" s="631"/>
      <c r="I145" s="631"/>
      <c r="J145" s="632"/>
      <c r="K145" s="257"/>
      <c r="L145" s="257"/>
    </row>
    <row r="146" spans="1:12" ht="17.100000000000001" customHeight="1">
      <c r="A146" s="718" t="s">
        <v>385</v>
      </c>
      <c r="B146" s="774">
        <v>2017</v>
      </c>
      <c r="C146" s="774">
        <v>2018</v>
      </c>
      <c r="D146" s="776">
        <v>2019</v>
      </c>
      <c r="E146" s="486"/>
      <c r="F146" s="486"/>
      <c r="G146" s="486"/>
      <c r="H146" s="486"/>
    </row>
    <row r="147" spans="1:12" ht="17.100000000000001" customHeight="1">
      <c r="A147" s="719"/>
      <c r="B147" s="715"/>
      <c r="C147" s="775"/>
      <c r="D147" s="777"/>
      <c r="E147" s="486"/>
      <c r="F147" s="486"/>
      <c r="G147" s="486"/>
      <c r="H147" s="486"/>
    </row>
    <row r="148" spans="1:12" ht="17.100000000000001" customHeight="1" thickBot="1">
      <c r="A148" s="209" t="s">
        <v>386</v>
      </c>
      <c r="B148" s="14">
        <v>3156</v>
      </c>
      <c r="C148" s="77">
        <v>3198.5</v>
      </c>
      <c r="D148" s="320">
        <v>9175.4</v>
      </c>
      <c r="E148" s="486"/>
      <c r="F148" s="486"/>
      <c r="G148" s="486"/>
      <c r="H148" s="486"/>
    </row>
    <row r="149" spans="1:12" ht="17.100000000000001" customHeight="1">
      <c r="A149" s="386" t="s">
        <v>710</v>
      </c>
      <c r="B149" s="315">
        <v>955.4</v>
      </c>
      <c r="C149" s="315"/>
      <c r="D149" s="316"/>
      <c r="E149" s="17"/>
      <c r="F149" s="17"/>
      <c r="G149" s="17"/>
      <c r="H149" s="17"/>
    </row>
    <row r="150" spans="1:12" ht="17.100000000000001" customHeight="1">
      <c r="A150" s="386" t="s">
        <v>791</v>
      </c>
      <c r="B150" s="315">
        <v>170.1</v>
      </c>
      <c r="C150" s="315"/>
      <c r="D150" s="316"/>
      <c r="E150" s="17"/>
      <c r="F150" s="17"/>
      <c r="G150" s="17"/>
      <c r="H150" s="17"/>
    </row>
    <row r="151" spans="1:12" ht="17.100000000000001" customHeight="1">
      <c r="A151" s="386" t="s">
        <v>792</v>
      </c>
      <c r="B151" s="315">
        <v>292.8</v>
      </c>
      <c r="C151" s="315"/>
      <c r="D151" s="316"/>
      <c r="E151" s="17"/>
      <c r="F151" s="17"/>
      <c r="G151" s="17"/>
      <c r="H151" s="17"/>
    </row>
    <row r="152" spans="1:12" ht="17.100000000000001" customHeight="1">
      <c r="A152" s="79" t="s">
        <v>365</v>
      </c>
      <c r="B152" s="326">
        <v>1827.6</v>
      </c>
      <c r="C152" s="326">
        <v>91.9</v>
      </c>
      <c r="D152" s="327"/>
      <c r="E152" s="17"/>
      <c r="F152" s="17"/>
      <c r="G152" s="17"/>
      <c r="H152" s="17"/>
    </row>
    <row r="153" spans="1:12" ht="17.100000000000001" customHeight="1">
      <c r="A153" s="386" t="s">
        <v>711</v>
      </c>
      <c r="B153" s="328">
        <v>130</v>
      </c>
      <c r="C153" s="328"/>
      <c r="D153" s="329"/>
      <c r="E153" s="17"/>
      <c r="F153" s="17"/>
      <c r="G153" s="17"/>
      <c r="H153" s="17"/>
    </row>
    <row r="154" spans="1:12" ht="17.100000000000001" customHeight="1">
      <c r="A154" s="386" t="s">
        <v>366</v>
      </c>
      <c r="B154" s="315"/>
      <c r="C154" s="315">
        <v>91.9</v>
      </c>
      <c r="D154" s="316"/>
      <c r="E154" s="17"/>
      <c r="F154" s="17"/>
      <c r="G154" s="17"/>
      <c r="H154" s="17"/>
    </row>
    <row r="155" spans="1:12" ht="17.100000000000001" customHeight="1">
      <c r="A155" s="386" t="s">
        <v>367</v>
      </c>
      <c r="B155" s="315"/>
      <c r="C155" s="315"/>
      <c r="D155" s="316"/>
      <c r="E155" s="17"/>
      <c r="F155" s="17"/>
      <c r="G155" s="17"/>
      <c r="H155" s="17"/>
    </row>
    <row r="156" spans="1:12" ht="17.100000000000001" customHeight="1">
      <c r="A156" s="386" t="s">
        <v>368</v>
      </c>
      <c r="B156" s="315"/>
      <c r="C156" s="315"/>
      <c r="D156" s="316"/>
      <c r="E156" s="17"/>
      <c r="F156" s="17"/>
      <c r="G156" s="17"/>
      <c r="H156" s="17"/>
    </row>
    <row r="157" spans="1:12" ht="17.100000000000001" customHeight="1">
      <c r="A157" s="386" t="s">
        <v>369</v>
      </c>
      <c r="B157" s="315"/>
      <c r="C157" s="315"/>
      <c r="D157" s="316"/>
      <c r="E157" s="17"/>
      <c r="F157" s="17"/>
      <c r="G157" s="17"/>
      <c r="H157" s="17"/>
    </row>
    <row r="158" spans="1:12" ht="17.100000000000001" customHeight="1">
      <c r="A158" s="386" t="s">
        <v>370</v>
      </c>
      <c r="B158" s="315"/>
      <c r="C158" s="315"/>
      <c r="D158" s="316"/>
      <c r="E158" s="17"/>
      <c r="F158" s="17"/>
      <c r="G158" s="17"/>
      <c r="H158" s="17"/>
    </row>
    <row r="159" spans="1:12" ht="17.100000000000001" customHeight="1">
      <c r="A159" s="386" t="s">
        <v>793</v>
      </c>
      <c r="B159" s="315">
        <v>1697.6</v>
      </c>
      <c r="C159" s="315"/>
      <c r="D159" s="316"/>
      <c r="E159" s="17"/>
      <c r="F159" s="17"/>
      <c r="G159" s="17"/>
      <c r="H159" s="17"/>
    </row>
    <row r="160" spans="1:12" ht="17.100000000000001" customHeight="1" thickBot="1">
      <c r="A160" s="80" t="s">
        <v>358</v>
      </c>
      <c r="B160" s="330">
        <f>SUM(B139+B144+B152)</f>
        <v>1827.6</v>
      </c>
      <c r="C160" s="396">
        <f>SUM(C136+C144+C152)</f>
        <v>7709.49</v>
      </c>
      <c r="D160" s="331"/>
      <c r="E160" s="17"/>
      <c r="F160" s="17"/>
      <c r="G160" s="332"/>
      <c r="H160" s="332"/>
    </row>
    <row r="161" spans="1:13" ht="17.100000000000001" customHeight="1">
      <c r="A161" s="81"/>
      <c r="B161" s="82"/>
      <c r="C161" s="333"/>
      <c r="D161" s="83"/>
      <c r="E161" s="17"/>
      <c r="F161" s="17"/>
      <c r="G161" s="17"/>
      <c r="H161" s="17"/>
      <c r="I161" s="17"/>
      <c r="J161" s="17"/>
    </row>
    <row r="162" spans="1:13" ht="17.100000000000001" customHeight="1" thickBot="1">
      <c r="A162" s="81"/>
      <c r="B162" s="82"/>
      <c r="C162" s="333"/>
      <c r="D162" s="83"/>
      <c r="E162" s="17"/>
      <c r="F162" s="17"/>
      <c r="G162" s="17"/>
      <c r="H162" s="17"/>
      <c r="I162" s="17"/>
      <c r="J162" s="17"/>
    </row>
    <row r="163" spans="1:13" ht="17.100000000000001" customHeight="1">
      <c r="A163" s="718" t="s">
        <v>371</v>
      </c>
      <c r="B163" s="816" t="s">
        <v>372</v>
      </c>
      <c r="C163" s="816"/>
      <c r="D163" s="816"/>
      <c r="E163" s="816" t="s">
        <v>373</v>
      </c>
      <c r="F163" s="816"/>
      <c r="G163" s="816"/>
      <c r="H163" s="816" t="s">
        <v>374</v>
      </c>
      <c r="I163" s="816"/>
      <c r="J163" s="817"/>
    </row>
    <row r="164" spans="1:13" ht="17.100000000000001" customHeight="1">
      <c r="A164" s="719"/>
      <c r="B164" s="334">
        <v>2017</v>
      </c>
      <c r="C164" s="334">
        <v>2018</v>
      </c>
      <c r="D164" s="334">
        <v>2019</v>
      </c>
      <c r="E164" s="335">
        <v>2017</v>
      </c>
      <c r="F164" s="335">
        <v>2018</v>
      </c>
      <c r="G164" s="335">
        <v>2019</v>
      </c>
      <c r="H164" s="334">
        <v>2017</v>
      </c>
      <c r="I164" s="334">
        <v>2018</v>
      </c>
      <c r="J164" s="336">
        <v>2019</v>
      </c>
    </row>
    <row r="165" spans="1:13" ht="17.100000000000001" customHeight="1">
      <c r="A165" s="386" t="s">
        <v>375</v>
      </c>
      <c r="B165" s="6">
        <v>5472</v>
      </c>
      <c r="C165" s="6">
        <v>7578</v>
      </c>
      <c r="D165" s="6"/>
      <c r="E165" s="337">
        <v>67521</v>
      </c>
      <c r="F165" s="337">
        <v>65881</v>
      </c>
      <c r="G165" s="337"/>
      <c r="H165" s="34">
        <v>382843</v>
      </c>
      <c r="I165" s="397" t="s">
        <v>851</v>
      </c>
      <c r="J165" s="338"/>
      <c r="K165" s="259"/>
    </row>
    <row r="166" spans="1:13" ht="17.100000000000001" customHeight="1">
      <c r="A166" s="386" t="s">
        <v>376</v>
      </c>
      <c r="B166" s="6">
        <v>25.95</v>
      </c>
      <c r="C166" s="6">
        <v>26.16</v>
      </c>
      <c r="D166" s="6"/>
      <c r="E166" s="339">
        <v>86.67</v>
      </c>
      <c r="F166" s="340">
        <v>102.1</v>
      </c>
      <c r="G166" s="340"/>
      <c r="H166" s="6">
        <v>105.14</v>
      </c>
      <c r="I166" s="398" t="s">
        <v>852</v>
      </c>
      <c r="J166" s="341"/>
      <c r="K166" s="259"/>
    </row>
    <row r="167" spans="1:13" ht="17.100000000000001" customHeight="1" thickBot="1">
      <c r="A167" s="388" t="s">
        <v>377</v>
      </c>
      <c r="B167" s="35">
        <v>141975</v>
      </c>
      <c r="C167" s="35">
        <v>198260</v>
      </c>
      <c r="D167" s="35"/>
      <c r="E167" s="342">
        <v>4177725.79</v>
      </c>
      <c r="F167" s="342">
        <v>4177725.79</v>
      </c>
      <c r="G167" s="342"/>
      <c r="H167" s="35">
        <v>40253273</v>
      </c>
      <c r="I167" s="399" t="s">
        <v>853</v>
      </c>
      <c r="J167" s="343"/>
      <c r="K167" s="259"/>
    </row>
    <row r="168" spans="1:13" ht="17.100000000000001" customHeight="1">
      <c r="A168" s="709" t="s">
        <v>745</v>
      </c>
      <c r="B168" s="709"/>
      <c r="C168" s="709"/>
      <c r="D168" s="709"/>
      <c r="E168" s="709"/>
      <c r="F168" s="709"/>
      <c r="G168" s="709"/>
      <c r="H168" s="709"/>
      <c r="I168" s="709"/>
      <c r="J168" s="17"/>
    </row>
    <row r="170" spans="1:13" ht="17.100000000000001" customHeight="1" thickBot="1">
      <c r="A170" s="708" t="s">
        <v>378</v>
      </c>
      <c r="B170" s="708"/>
      <c r="C170" s="708"/>
      <c r="D170" s="708"/>
      <c r="E170" s="708"/>
      <c r="F170" s="17"/>
      <c r="G170" s="17"/>
      <c r="H170" s="17"/>
      <c r="I170" s="17"/>
      <c r="J170" s="17"/>
    </row>
    <row r="171" spans="1:13" ht="17.100000000000001" customHeight="1">
      <c r="A171" s="779" t="s">
        <v>379</v>
      </c>
      <c r="B171" s="781">
        <v>2017</v>
      </c>
      <c r="C171" s="702"/>
      <c r="D171" s="702"/>
      <c r="E171" s="781">
        <v>2018</v>
      </c>
      <c r="F171" s="781"/>
      <c r="G171" s="781"/>
      <c r="H171" s="781">
        <v>2019</v>
      </c>
      <c r="I171" s="781"/>
      <c r="J171" s="782"/>
    </row>
    <row r="172" spans="1:13" ht="17.100000000000001" customHeight="1">
      <c r="A172" s="780"/>
      <c r="B172" s="207" t="s">
        <v>380</v>
      </c>
      <c r="C172" s="207" t="s">
        <v>381</v>
      </c>
      <c r="D172" s="207" t="s">
        <v>382</v>
      </c>
      <c r="E172" s="207" t="s">
        <v>380</v>
      </c>
      <c r="F172" s="207" t="s">
        <v>381</v>
      </c>
      <c r="G172" s="207" t="s">
        <v>382</v>
      </c>
      <c r="H172" s="207" t="s">
        <v>380</v>
      </c>
      <c r="I172" s="207" t="s">
        <v>381</v>
      </c>
      <c r="J172" s="208" t="s">
        <v>382</v>
      </c>
    </row>
    <row r="173" spans="1:13" ht="17.100000000000001" customHeight="1">
      <c r="A173" s="386" t="s">
        <v>854</v>
      </c>
      <c r="B173" s="60">
        <v>231.59</v>
      </c>
      <c r="C173" s="85">
        <v>1230.54</v>
      </c>
      <c r="D173" s="60">
        <v>998.94</v>
      </c>
      <c r="E173" s="60">
        <v>257.01</v>
      </c>
      <c r="F173" s="85">
        <v>1576.88</v>
      </c>
      <c r="G173" s="282">
        <v>1343.31</v>
      </c>
      <c r="H173" s="60"/>
      <c r="I173" s="85"/>
      <c r="J173" s="283"/>
      <c r="K173" s="301"/>
      <c r="L173" s="163"/>
      <c r="M173" s="301"/>
    </row>
    <row r="174" spans="1:13" ht="17.100000000000001" customHeight="1">
      <c r="A174" s="386" t="s">
        <v>855</v>
      </c>
      <c r="B174" s="60">
        <v>190.5</v>
      </c>
      <c r="C174" s="60">
        <v>716.03</v>
      </c>
      <c r="D174" s="60">
        <v>525.52</v>
      </c>
      <c r="E174" s="60">
        <v>191.04</v>
      </c>
      <c r="F174" s="60">
        <v>677.19</v>
      </c>
      <c r="G174" s="282">
        <v>498.96</v>
      </c>
      <c r="H174" s="60"/>
      <c r="I174" s="60"/>
      <c r="J174" s="283"/>
      <c r="K174" s="301"/>
      <c r="L174" s="301"/>
      <c r="M174" s="301"/>
    </row>
    <row r="175" spans="1:13" ht="17.100000000000001" customHeight="1">
      <c r="A175" s="386" t="s">
        <v>856</v>
      </c>
      <c r="B175" s="60">
        <v>6.38</v>
      </c>
      <c r="C175" s="60">
        <v>56.05</v>
      </c>
      <c r="D175" s="60">
        <v>49.66</v>
      </c>
      <c r="E175" s="60">
        <v>0</v>
      </c>
      <c r="F175" s="60">
        <v>43.34</v>
      </c>
      <c r="G175" s="282">
        <v>43.26</v>
      </c>
      <c r="H175" s="60"/>
      <c r="I175" s="60"/>
      <c r="J175" s="283"/>
      <c r="K175" s="301"/>
      <c r="L175" s="301"/>
      <c r="M175" s="301"/>
    </row>
    <row r="176" spans="1:13" ht="17.100000000000001" customHeight="1">
      <c r="A176" s="386" t="s">
        <v>857</v>
      </c>
      <c r="B176" s="60">
        <v>46.85</v>
      </c>
      <c r="C176" s="60">
        <v>27.33</v>
      </c>
      <c r="D176" s="60">
        <v>0</v>
      </c>
      <c r="E176" s="60">
        <v>49.8</v>
      </c>
      <c r="F176" s="60">
        <v>19.27</v>
      </c>
      <c r="G176" s="282">
        <v>0</v>
      </c>
      <c r="H176" s="60"/>
      <c r="I176" s="60"/>
      <c r="J176" s="283"/>
      <c r="K176" s="301"/>
      <c r="L176" s="301"/>
      <c r="M176" s="301"/>
    </row>
    <row r="177" spans="1:13" ht="17.100000000000001" customHeight="1">
      <c r="A177" s="386" t="s">
        <v>383</v>
      </c>
      <c r="B177" s="85">
        <v>2328.19</v>
      </c>
      <c r="C177" s="85">
        <v>7617.59</v>
      </c>
      <c r="D177" s="85">
        <v>5301.13</v>
      </c>
      <c r="E177" s="85">
        <v>2487.56</v>
      </c>
      <c r="F177" s="85">
        <v>8655.2800000000007</v>
      </c>
      <c r="G177" s="400">
        <v>6209.16</v>
      </c>
      <c r="H177" s="85"/>
      <c r="I177" s="85"/>
      <c r="J177" s="317"/>
      <c r="K177" s="163"/>
      <c r="L177" s="163"/>
      <c r="M177" s="163"/>
    </row>
    <row r="178" spans="1:13" ht="17.100000000000001" customHeight="1">
      <c r="A178" s="386" t="s">
        <v>858</v>
      </c>
      <c r="B178" s="60">
        <v>0</v>
      </c>
      <c r="C178" s="60">
        <v>52.34</v>
      </c>
      <c r="D178" s="60">
        <v>52.34</v>
      </c>
      <c r="E178" s="60"/>
      <c r="F178" s="60">
        <v>33.950000000000003</v>
      </c>
      <c r="G178" s="282">
        <v>33.9</v>
      </c>
      <c r="H178" s="60"/>
      <c r="I178" s="60"/>
      <c r="J178" s="283"/>
      <c r="K178" s="301"/>
      <c r="L178" s="301"/>
      <c r="M178" s="301"/>
    </row>
    <row r="179" spans="1:13" ht="17.100000000000001" customHeight="1">
      <c r="A179" s="386" t="s">
        <v>859</v>
      </c>
      <c r="B179" s="60">
        <v>20.079999999999998</v>
      </c>
      <c r="C179" s="60">
        <v>457.34</v>
      </c>
      <c r="D179" s="60">
        <v>437.23</v>
      </c>
      <c r="E179" s="60">
        <v>17.13</v>
      </c>
      <c r="F179" s="60">
        <v>497.64</v>
      </c>
      <c r="G179" s="282">
        <v>477.02</v>
      </c>
      <c r="H179" s="60"/>
      <c r="I179" s="60"/>
      <c r="J179" s="283"/>
      <c r="K179" s="301"/>
      <c r="L179" s="301"/>
      <c r="M179" s="301"/>
    </row>
    <row r="180" spans="1:13" ht="17.100000000000001" customHeight="1">
      <c r="A180" s="386" t="s">
        <v>860</v>
      </c>
      <c r="B180" s="60">
        <v>0</v>
      </c>
      <c r="C180" s="60">
        <v>0.6</v>
      </c>
      <c r="D180" s="60">
        <v>0.55000000000000004</v>
      </c>
      <c r="E180" s="60"/>
      <c r="F180" s="60">
        <v>0.3</v>
      </c>
      <c r="G180" s="282">
        <v>0.25</v>
      </c>
      <c r="H180" s="60"/>
      <c r="I180" s="60"/>
      <c r="J180" s="283"/>
      <c r="K180" s="301"/>
      <c r="L180" s="301"/>
      <c r="M180" s="301"/>
    </row>
    <row r="181" spans="1:13" ht="17.100000000000001" customHeight="1">
      <c r="A181" s="386" t="s">
        <v>861</v>
      </c>
      <c r="B181" s="60">
        <v>0</v>
      </c>
      <c r="C181" s="60">
        <v>16.97</v>
      </c>
      <c r="D181" s="60">
        <v>16.95</v>
      </c>
      <c r="E181" s="60">
        <v>0</v>
      </c>
      <c r="F181" s="60">
        <v>21.38</v>
      </c>
      <c r="G181" s="282">
        <v>21.35</v>
      </c>
      <c r="H181" s="60"/>
      <c r="I181" s="60"/>
      <c r="J181" s="283"/>
      <c r="K181" s="301"/>
      <c r="L181" s="301"/>
      <c r="M181" s="301"/>
    </row>
    <row r="182" spans="1:13" ht="17.100000000000001" customHeight="1">
      <c r="A182" s="386" t="s">
        <v>711</v>
      </c>
      <c r="B182" s="60">
        <v>0</v>
      </c>
      <c r="C182" s="60">
        <v>19.670000000000002</v>
      </c>
      <c r="D182" s="60">
        <v>19.670000000000002</v>
      </c>
      <c r="E182" s="60"/>
      <c r="F182" s="60">
        <v>23.12</v>
      </c>
      <c r="G182" s="282">
        <v>23.12</v>
      </c>
      <c r="H182" s="60"/>
      <c r="I182" s="60"/>
      <c r="J182" s="283"/>
      <c r="K182" s="301"/>
      <c r="L182" s="301"/>
      <c r="M182" s="301"/>
    </row>
    <row r="183" spans="1:13" ht="17.100000000000001" customHeight="1">
      <c r="A183" s="386" t="s">
        <v>862</v>
      </c>
      <c r="B183" s="60"/>
      <c r="C183" s="60"/>
      <c r="D183" s="60"/>
      <c r="E183" s="60"/>
      <c r="F183" s="60">
        <v>49.05</v>
      </c>
      <c r="G183" s="282">
        <v>49.02</v>
      </c>
      <c r="H183" s="60"/>
      <c r="I183" s="60"/>
      <c r="J183" s="283"/>
      <c r="K183" s="301"/>
      <c r="L183" s="301"/>
      <c r="M183" s="301"/>
    </row>
    <row r="184" spans="1:13" ht="17.100000000000001" customHeight="1" thickBot="1">
      <c r="A184" s="388" t="s">
        <v>384</v>
      </c>
      <c r="B184" s="86">
        <v>54184.37</v>
      </c>
      <c r="C184" s="86">
        <v>55905.66</v>
      </c>
      <c r="D184" s="86">
        <v>1920.37</v>
      </c>
      <c r="E184" s="318" t="s">
        <v>863</v>
      </c>
      <c r="F184" s="318" t="s">
        <v>864</v>
      </c>
      <c r="G184" s="394" t="s">
        <v>865</v>
      </c>
      <c r="H184" s="318"/>
      <c r="I184" s="318"/>
      <c r="J184" s="319"/>
    </row>
    <row r="185" spans="1:13" ht="17.100000000000001" customHeight="1" thickBo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</row>
    <row r="186" spans="1:13" ht="17.100000000000001" customHeight="1">
      <c r="A186" s="718" t="s">
        <v>385</v>
      </c>
      <c r="B186" s="774">
        <v>2017</v>
      </c>
      <c r="C186" s="774">
        <v>2018</v>
      </c>
      <c r="D186" s="776">
        <v>2019</v>
      </c>
      <c r="E186" s="17"/>
      <c r="F186" s="17"/>
      <c r="G186" s="17"/>
      <c r="H186" s="17"/>
    </row>
    <row r="187" spans="1:13" ht="17.100000000000001" customHeight="1">
      <c r="A187" s="719"/>
      <c r="B187" s="715"/>
      <c r="C187" s="775"/>
      <c r="D187" s="777"/>
      <c r="E187" s="17"/>
      <c r="F187" s="17"/>
      <c r="G187" s="17"/>
      <c r="H187" s="17"/>
    </row>
    <row r="188" spans="1:13" ht="17.100000000000001" customHeight="1" thickBot="1">
      <c r="A188" s="209" t="s">
        <v>386</v>
      </c>
      <c r="B188" s="14">
        <v>3156</v>
      </c>
      <c r="C188" s="77">
        <v>3198.5</v>
      </c>
      <c r="D188" s="320"/>
      <c r="E188" s="17"/>
      <c r="F188" s="17"/>
      <c r="G188" s="17"/>
      <c r="H188" s="17"/>
    </row>
    <row r="189" spans="1:13" ht="63" customHeight="1">
      <c r="A189" s="709"/>
      <c r="B189" s="709"/>
      <c r="C189" s="709"/>
      <c r="D189" s="709"/>
      <c r="E189" s="17"/>
      <c r="F189" s="17"/>
      <c r="G189" s="17"/>
      <c r="H189" s="17"/>
      <c r="I189" s="17"/>
      <c r="J189" s="17"/>
    </row>
  </sheetData>
  <mergeCells count="92">
    <mergeCell ref="A189:D189"/>
    <mergeCell ref="A186:A187"/>
    <mergeCell ref="B186:B187"/>
    <mergeCell ref="C186:C187"/>
    <mergeCell ref="D186:D187"/>
    <mergeCell ref="A170:E170"/>
    <mergeCell ref="A171:A172"/>
    <mergeCell ref="B171:D171"/>
    <mergeCell ref="E171:G171"/>
    <mergeCell ref="H171:J171"/>
    <mergeCell ref="A163:A164"/>
    <mergeCell ref="B163:D163"/>
    <mergeCell ref="E163:G163"/>
    <mergeCell ref="H163:J163"/>
    <mergeCell ref="A168:I168"/>
    <mergeCell ref="H108:J108"/>
    <mergeCell ref="H109:H110"/>
    <mergeCell ref="I109:I110"/>
    <mergeCell ref="J109:J110"/>
    <mergeCell ref="F51:J51"/>
    <mergeCell ref="F87:F88"/>
    <mergeCell ref="E108:G108"/>
    <mergeCell ref="B97:F97"/>
    <mergeCell ref="E98:E99"/>
    <mergeCell ref="F98:F99"/>
    <mergeCell ref="H39:J39"/>
    <mergeCell ref="H40:H41"/>
    <mergeCell ref="I40:I41"/>
    <mergeCell ref="J40:J41"/>
    <mergeCell ref="B62:F62"/>
    <mergeCell ref="B50:E50"/>
    <mergeCell ref="A50:A52"/>
    <mergeCell ref="B51:E51"/>
    <mergeCell ref="A73:M73"/>
    <mergeCell ref="A75:A77"/>
    <mergeCell ref="B75:F75"/>
    <mergeCell ref="E76:E77"/>
    <mergeCell ref="F76:F77"/>
    <mergeCell ref="A62:A64"/>
    <mergeCell ref="F50:J50"/>
    <mergeCell ref="B63:F63"/>
    <mergeCell ref="A1:F1"/>
    <mergeCell ref="A5:A6"/>
    <mergeCell ref="A21:A22"/>
    <mergeCell ref="B5:C5"/>
    <mergeCell ref="B21:C21"/>
    <mergeCell ref="D5:E5"/>
    <mergeCell ref="D21:E21"/>
    <mergeCell ref="F5:G5"/>
    <mergeCell ref="F21:G21"/>
    <mergeCell ref="A32:A33"/>
    <mergeCell ref="B32:D32"/>
    <mergeCell ref="A38:D38"/>
    <mergeCell ref="A39:A41"/>
    <mergeCell ref="E39:G39"/>
    <mergeCell ref="E40:E41"/>
    <mergeCell ref="F40:F41"/>
    <mergeCell ref="G40:G41"/>
    <mergeCell ref="B39:D39"/>
    <mergeCell ref="B40:B41"/>
    <mergeCell ref="C40:C41"/>
    <mergeCell ref="D40:D41"/>
    <mergeCell ref="A86:A88"/>
    <mergeCell ref="B86:F86"/>
    <mergeCell ref="E87:E88"/>
    <mergeCell ref="F116:G116"/>
    <mergeCell ref="A122:A123"/>
    <mergeCell ref="B122:D122"/>
    <mergeCell ref="E122:G122"/>
    <mergeCell ref="A97:A99"/>
    <mergeCell ref="E109:E110"/>
    <mergeCell ref="F109:F110"/>
    <mergeCell ref="G109:G110"/>
    <mergeCell ref="B109:B110"/>
    <mergeCell ref="C109:C110"/>
    <mergeCell ref="D109:D110"/>
    <mergeCell ref="A108:A110"/>
    <mergeCell ref="B108:D108"/>
    <mergeCell ref="A146:A147"/>
    <mergeCell ref="B146:B147"/>
    <mergeCell ref="C146:C147"/>
    <mergeCell ref="D146:D147"/>
    <mergeCell ref="A116:A117"/>
    <mergeCell ref="B116:C116"/>
    <mergeCell ref="D116:E116"/>
    <mergeCell ref="A127:I127"/>
    <mergeCell ref="A129:E129"/>
    <mergeCell ref="A130:A131"/>
    <mergeCell ref="B130:D130"/>
    <mergeCell ref="E130:G130"/>
    <mergeCell ref="H130:J130"/>
    <mergeCell ref="H122:J122"/>
  </mergeCells>
  <phoneticPr fontId="0" type="noConversion"/>
  <pageMargins left="0.7" right="0.7" top="0.78740157499999996" bottom="0.78740157499999996" header="0.3" footer="0.3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ÚKS</vt:lpstr>
      <vt:lpstr>OSI</vt:lpstr>
      <vt:lpstr>PO2</vt:lpstr>
      <vt:lpstr>PO(OPM)</vt:lpstr>
      <vt:lpstr>ÚMA</vt:lpstr>
      <vt:lpstr>DSA</vt:lpstr>
      <vt:lpstr>OIN</vt:lpstr>
      <vt:lpstr>KŠS-KCR</vt:lpstr>
      <vt:lpstr>KŠS-OŠS</vt:lpstr>
      <vt:lpstr>SMM</vt:lpstr>
      <vt:lpstr>SŽP</vt:lpstr>
      <vt:lpstr>OSS</vt:lpstr>
      <vt:lpstr>ÚIA</vt:lpstr>
      <vt:lpstr>ŽO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</dc:creator>
  <cp:lastModifiedBy>Hadašová Martina</cp:lastModifiedBy>
  <cp:lastPrinted>2019-12-17T12:24:35Z</cp:lastPrinted>
  <dcterms:created xsi:type="dcterms:W3CDTF">2014-04-25T13:10:32Z</dcterms:created>
  <dcterms:modified xsi:type="dcterms:W3CDTF">2020-04-23T06:31:04Z</dcterms:modified>
</cp:coreProperties>
</file>