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930" windowHeight="11085" tabRatio="862" activeTab="9"/>
  </bookViews>
  <sheets>
    <sheet name="ÚKS" sheetId="1" r:id="rId1"/>
    <sheet name="OSI" sheetId="19" r:id="rId2"/>
    <sheet name="PO2" sheetId="3" r:id="rId3"/>
    <sheet name="PO(OPM)" sheetId="2" r:id="rId4"/>
    <sheet name="ÚMA" sheetId="4" r:id="rId5"/>
    <sheet name="DSA" sheetId="5" r:id="rId6"/>
    <sheet name="OIN" sheetId="6" r:id="rId7"/>
    <sheet name="KŠS-KCR" sheetId="9" r:id="rId8"/>
    <sheet name="KŠS-OŠS" sheetId="15" r:id="rId9"/>
    <sheet name="SMM" sheetId="10" r:id="rId10"/>
    <sheet name="SŽP" sheetId="11" r:id="rId11"/>
    <sheet name="OSS" sheetId="12" r:id="rId12"/>
    <sheet name="ÚIA" sheetId="13" r:id="rId13"/>
    <sheet name="ŽO" sheetId="18" r:id="rId14"/>
    <sheet name="List1" sheetId="20" r:id="rId15"/>
  </sheets>
  <calcPr calcId="145621"/>
</workbook>
</file>

<file path=xl/calcChain.xml><?xml version="1.0" encoding="utf-8"?>
<calcChain xmlns="http://schemas.openxmlformats.org/spreadsheetml/2006/main">
  <c r="G35" i="10" l="1"/>
  <c r="E35" i="10"/>
  <c r="D35" i="10"/>
  <c r="C35" i="10"/>
  <c r="B35" i="10"/>
  <c r="D21" i="10"/>
  <c r="C21" i="10"/>
  <c r="B21" i="10"/>
  <c r="D95" i="10" l="1"/>
  <c r="C95" i="10"/>
  <c r="D47" i="10"/>
  <c r="C47" i="10"/>
  <c r="B47" i="10"/>
  <c r="F177" i="15" l="1"/>
  <c r="E177" i="15"/>
  <c r="D160" i="15"/>
  <c r="C144" i="15"/>
  <c r="I124" i="15"/>
  <c r="E124" i="15"/>
  <c r="J121" i="15"/>
  <c r="J124" i="15" s="1"/>
  <c r="I121" i="15"/>
  <c r="H121" i="15"/>
  <c r="H124" i="15" s="1"/>
  <c r="G121" i="15"/>
  <c r="G124" i="15" s="1"/>
  <c r="F121" i="15"/>
  <c r="F124" i="15" s="1"/>
  <c r="E121" i="15"/>
  <c r="D121" i="15"/>
  <c r="D124" i="15" s="1"/>
  <c r="C121" i="15"/>
  <c r="C124" i="15" s="1"/>
  <c r="B121" i="15"/>
  <c r="B124" i="15" s="1"/>
  <c r="E106" i="15"/>
  <c r="D106" i="15"/>
  <c r="C106" i="15"/>
  <c r="B106" i="15"/>
  <c r="F105" i="15"/>
  <c r="F104" i="15"/>
  <c r="F103" i="15"/>
  <c r="F102" i="15"/>
  <c r="F101" i="15"/>
  <c r="F100" i="15"/>
  <c r="F106" i="15" s="1"/>
  <c r="E95" i="15"/>
  <c r="D95" i="15"/>
  <c r="C95" i="15"/>
  <c r="B95" i="15"/>
  <c r="F95" i="15" s="1"/>
  <c r="F94" i="15"/>
  <c r="F93" i="15"/>
  <c r="F92" i="15"/>
  <c r="F91" i="15"/>
  <c r="F90" i="15"/>
  <c r="F89" i="15"/>
  <c r="E84" i="15"/>
  <c r="D84" i="15"/>
  <c r="C84" i="15"/>
  <c r="B84" i="15"/>
  <c r="F83" i="15"/>
  <c r="F82" i="15"/>
  <c r="F81" i="15"/>
  <c r="F80" i="15"/>
  <c r="F79" i="15"/>
  <c r="F84" i="15" s="1"/>
  <c r="F78" i="15"/>
  <c r="J48" i="15"/>
  <c r="I48" i="15"/>
  <c r="H48" i="15"/>
  <c r="G48" i="15"/>
  <c r="F48" i="15"/>
  <c r="E48" i="15"/>
  <c r="D48" i="15"/>
  <c r="C48" i="15"/>
  <c r="B48" i="15"/>
  <c r="G29" i="15"/>
  <c r="F29" i="15"/>
  <c r="E29" i="15"/>
  <c r="D29" i="15"/>
  <c r="C29" i="15"/>
  <c r="B29" i="15"/>
  <c r="G19" i="15"/>
  <c r="F19" i="15"/>
  <c r="E19" i="15"/>
  <c r="D19" i="15"/>
  <c r="C19" i="15"/>
  <c r="B19" i="15"/>
  <c r="B59" i="9" l="1"/>
  <c r="B58" i="9"/>
  <c r="B57" i="9"/>
  <c r="B56" i="9"/>
  <c r="B55" i="9"/>
  <c r="B54" i="9"/>
  <c r="B44" i="9"/>
  <c r="B43" i="9"/>
  <c r="B35" i="9"/>
  <c r="B53" i="9" s="1"/>
  <c r="B52" i="9" l="1"/>
  <c r="B34" i="9"/>
  <c r="E66" i="4" l="1"/>
  <c r="E65" i="4"/>
  <c r="E64" i="4"/>
  <c r="E63" i="4"/>
  <c r="E62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29" i="4"/>
  <c r="E28" i="4"/>
  <c r="E27" i="4"/>
  <c r="E26" i="4"/>
  <c r="E25" i="4"/>
  <c r="E24" i="4"/>
  <c r="E23" i="4"/>
  <c r="E22" i="4"/>
  <c r="E21" i="4"/>
  <c r="E20" i="4"/>
  <c r="E19" i="4"/>
  <c r="E18" i="4"/>
  <c r="D43" i="6" l="1"/>
  <c r="E42" i="6"/>
  <c r="D41" i="6" s="1"/>
  <c r="E41" i="6"/>
  <c r="E40" i="6"/>
  <c r="D40" i="6"/>
  <c r="E38" i="6"/>
  <c r="D38" i="6"/>
  <c r="E37" i="6"/>
  <c r="D37" i="6"/>
  <c r="E36" i="6"/>
  <c r="D36" i="6"/>
  <c r="D35" i="6"/>
  <c r="D34" i="6"/>
  <c r="D33" i="6" s="1"/>
  <c r="D7" i="6" s="1"/>
  <c r="E33" i="6"/>
  <c r="E31" i="6"/>
  <c r="D31" i="6"/>
  <c r="E30" i="6"/>
  <c r="D30" i="6"/>
  <c r="D28" i="6"/>
  <c r="E22" i="6"/>
  <c r="D22" i="6"/>
  <c r="D18" i="6"/>
  <c r="E17" i="6"/>
  <c r="D17" i="6"/>
  <c r="E16" i="6"/>
  <c r="D16" i="6"/>
  <c r="E10" i="6"/>
  <c r="D10" i="6"/>
  <c r="E9" i="6"/>
  <c r="D9" i="6"/>
  <c r="C9" i="6"/>
  <c r="E51" i="5" l="1"/>
  <c r="D51" i="5"/>
  <c r="C51" i="5"/>
  <c r="D35" i="5"/>
</calcChain>
</file>

<file path=xl/sharedStrings.xml><?xml version="1.0" encoding="utf-8"?>
<sst xmlns="http://schemas.openxmlformats.org/spreadsheetml/2006/main" count="1287" uniqueCount="997">
  <si>
    <t xml:space="preserve">Nově registrovaná vozidla                            </t>
  </si>
  <si>
    <t xml:space="preserve">Evidování, změna registračního místa          </t>
  </si>
  <si>
    <t xml:space="preserve">Trvalé vyřazení vozidla z provozu                </t>
  </si>
  <si>
    <t xml:space="preserve">Změna barvy vozidla                                        </t>
  </si>
  <si>
    <t xml:space="preserve">Změna vlastníka vozidla (leasingová společnost)             </t>
  </si>
  <si>
    <t xml:space="preserve">Výměna registrační značky a druhu registrační značky (SPZ)                         </t>
  </si>
  <si>
    <t xml:space="preserve">Výměna technického průkazu                          </t>
  </si>
  <si>
    <t xml:space="preserve">Odcizení vozidla                                                 </t>
  </si>
  <si>
    <t>Dočasné vyřazení z provozu                          </t>
  </si>
  <si>
    <t>Avízo změny provozovatele</t>
  </si>
  <si>
    <t>Potvrzení změny provozovatele</t>
  </si>
  <si>
    <t>* v evidenci od r. 2013</t>
  </si>
  <si>
    <t xml:space="preserve">Statistika registrovaných vozidel </t>
  </si>
  <si>
    <t>Počet vozidel vedených registrem vozidel</t>
  </si>
  <si>
    <t> - z toho registrovaných</t>
  </si>
  <si>
    <t xml:space="preserve"> - nezařazených </t>
  </si>
  <si>
    <t>Provozováno vozidel</t>
  </si>
  <si>
    <t xml:space="preserve">Dočasně vyřazeno                                         </t>
  </si>
  <si>
    <t>Trvale vyřazeno                                          </t>
  </si>
  <si>
    <t>Rozdělení provozovaných vozidel dle kategorií</t>
  </si>
  <si>
    <t xml:space="preserve">Motocykl  </t>
  </si>
  <si>
    <t xml:space="preserve">Osobní automobil                                       </t>
  </si>
  <si>
    <t>Autobus                                                           </t>
  </si>
  <si>
    <t xml:space="preserve">Nákladní automobil                                      </t>
  </si>
  <si>
    <t>Traktor</t>
  </si>
  <si>
    <t>Pracovní stroj samojízdný                                   </t>
  </si>
  <si>
    <t xml:space="preserve">Přívěs nákladní                                             </t>
  </si>
  <si>
    <t xml:space="preserve">Ostatní vozidla + nezařazená                                               </t>
  </si>
  <si>
    <t xml:space="preserve">Ověřování údajů z Oznamovacího souboru České kanceláře pojistitelů pro podezření ze spáchání přestupku proti zákonu 168/1999Sb., </t>
  </si>
  <si>
    <t>Celkem prověřeno oznámení</t>
  </si>
  <si>
    <t>Počet případů, v nich bylo zahájeno řízení pro porušení zákona</t>
  </si>
  <si>
    <t>Přestupky dle zák. č. 361/2000 Sb., o provozu na pozemních komunikacích</t>
  </si>
  <si>
    <t>- z toho alkohol</t>
  </si>
  <si>
    <t>Postoupeno na jiný správní orgán</t>
  </si>
  <si>
    <t>Odloženo podání</t>
  </si>
  <si>
    <t>Rozhodnutí o zastavení</t>
  </si>
  <si>
    <t>Vydáno příkazů</t>
  </si>
  <si>
    <t>Celkem uloženo blokových pokut</t>
  </si>
  <si>
    <t>Celkem vybráno na blokových pokutách Kč</t>
  </si>
  <si>
    <t>Přestupky dle zák. č. 168/1999 Sb., o pojištění odpovědnosti z provozu vozidla</t>
  </si>
  <si>
    <t>Vozidla provozovaná bez zákonného pojištění</t>
  </si>
  <si>
    <t xml:space="preserve">- přijatá oznámení  od Policie ČR a ČKP         </t>
  </si>
  <si>
    <t xml:space="preserve">- postoupeno                                                      </t>
  </si>
  <si>
    <t xml:space="preserve">- vyřešeno příkazem                                          </t>
  </si>
  <si>
    <t>Sankce celkem Kč</t>
  </si>
  <si>
    <t>Vymáhání pohledávek</t>
  </si>
  <si>
    <t>počet</t>
  </si>
  <si>
    <t>Kč</t>
  </si>
  <si>
    <t xml:space="preserve">Výzva k zaplacení nedoplatků (místní poplatky, pokuty, sociální péče) </t>
  </si>
  <si>
    <t>Upomínka k úhradě dlužné částky (nájemné, služby, půjčky z fondů města, …)</t>
  </si>
  <si>
    <t>Exekuce – vykonávané městem</t>
  </si>
  <si>
    <t>Exekuce – vykonávané exekutorskou kanceláří</t>
  </si>
  <si>
    <t>Návrh na vydání platebního rozkazu - žaloba</t>
  </si>
  <si>
    <t>Dlužná částka za komunální odpad</t>
  </si>
  <si>
    <t>Dlužná částka za nájemné a služby z bytů</t>
  </si>
  <si>
    <t>ÚPD řešené ve sledovaném roce - město</t>
  </si>
  <si>
    <t>Celkem řešených ÚPD a změn ÚPD - město</t>
  </si>
  <si>
    <t xml:space="preserve">Počet zpracovávaných Zpráv o uplatňování územního plánu </t>
  </si>
  <si>
    <t xml:space="preserve">Pořizování územních plánů a jejich změn </t>
  </si>
  <si>
    <t>ÚPD – územně plánovací dokumentace (územní plány a regulační plány)</t>
  </si>
  <si>
    <t>ÚAP - územně analytické podklady</t>
  </si>
  <si>
    <t>Realizované investiční akce</t>
  </si>
  <si>
    <t>Výše realizovaných investičních akcí na paragrafy v návaznosti na rozpočet města</t>
  </si>
  <si>
    <t>CELKOVÉ VÝDAJE V TIS. KČ</t>
  </si>
  <si>
    <t xml:space="preserve"> - z toho kapitálové výdaje</t>
  </si>
  <si>
    <t xml:space="preserve">     - z toho plnění na paragrafy</t>
  </si>
  <si>
    <t xml:space="preserve"> § 1036  Správa v lesním hospodářství</t>
  </si>
  <si>
    <t xml:space="preserve"> § 2115  Úspora energie a obnov. zdroje</t>
  </si>
  <si>
    <t xml:space="preserve"> § 2212  Silnice</t>
  </si>
  <si>
    <t xml:space="preserve"> § 2219  Záležitosti pozemních komunikací</t>
  </si>
  <si>
    <t xml:space="preserve"> § 2321  Odvádění a čištění vod</t>
  </si>
  <si>
    <t xml:space="preserve"> § 2333  Úpravy drobných vodních toků</t>
  </si>
  <si>
    <t xml:space="preserve"> § 2342  Protierozní ochrana</t>
  </si>
  <si>
    <t xml:space="preserve"> § 3111  Předškolní zařízení</t>
  </si>
  <si>
    <t xml:space="preserve"> § 3113  Základní školy</t>
  </si>
  <si>
    <t xml:space="preserve"> § 3299  Ostatní záležitosti vzdělávání</t>
  </si>
  <si>
    <t xml:space="preserve"> § 3311  Divadelní činnost</t>
  </si>
  <si>
    <t xml:space="preserve"> § 3313  Kina</t>
  </si>
  <si>
    <t xml:space="preserve"> § 3314  Činnosti knihovnické</t>
  </si>
  <si>
    <t xml:space="preserve"> § 3319  Ostatní záležitosti kultury</t>
  </si>
  <si>
    <t xml:space="preserve"> § 3322  Zachování a obnova kult. památek</t>
  </si>
  <si>
    <t xml:space="preserve"> § 3392  Zájmová činnost v kultuře</t>
  </si>
  <si>
    <t xml:space="preserve"> § 3412  Sport. zařízení v majetku obce</t>
  </si>
  <si>
    <t xml:space="preserve"> § 3421  Využití volné času dětí a mládeže</t>
  </si>
  <si>
    <t xml:space="preserve"> § 3429  Ostatní záj. činnost a rekreace</t>
  </si>
  <si>
    <t xml:space="preserve"> § 3612  Bytové hospodářství</t>
  </si>
  <si>
    <t xml:space="preserve"> § 3613  Nebytové hospodářství</t>
  </si>
  <si>
    <t xml:space="preserve"> § 3631  Veřejné osvětlení</t>
  </si>
  <si>
    <t xml:space="preserve"> § 3632  Pohřebnictví</t>
  </si>
  <si>
    <t xml:space="preserve"> § 3634  Lokální zásobování teplem</t>
  </si>
  <si>
    <t xml:space="preserve"> § 3639  Komunální služby a územní rozvoj</t>
  </si>
  <si>
    <t xml:space="preserve"> § 3722  Odstraňování komunál. odpadů</t>
  </si>
  <si>
    <t xml:space="preserve"> § 3745  Péče o vzhled obcí a veř. zeleň</t>
  </si>
  <si>
    <t xml:space="preserve"> § 4333  Domovy - penziony pro matky</t>
  </si>
  <si>
    <t>Evidence obyvatel</t>
  </si>
  <si>
    <t>Poskytnutí údajů z informačního systému</t>
  </si>
  <si>
    <t>Reklamace a opravy</t>
  </si>
  <si>
    <t>Zavedení do systému bez předchozího trvalého pobytu</t>
  </si>
  <si>
    <t>Správní poplatky (Kč)</t>
  </si>
  <si>
    <t>Občanské průkazy</t>
  </si>
  <si>
    <t>Počet přijatých žádostí o vydání OP</t>
  </si>
  <si>
    <t>Počet vyhotovených OP bez strojově čit. údajů</t>
  </si>
  <si>
    <t>Počet žádostí imobilních občanů</t>
  </si>
  <si>
    <t>Počet přijatých hlášení o ztrátě OP</t>
  </si>
  <si>
    <t>Počet vydaných potvrzení o OP</t>
  </si>
  <si>
    <t>Počet skartovaných občanských průkazů</t>
  </si>
  <si>
    <t>Poskytnutí údajů z evidence OP</t>
  </si>
  <si>
    <t>Postoupení žádosti a OP k předání na jiný úřad</t>
  </si>
  <si>
    <t>Počet vyřešených přestupků na úseku OP</t>
  </si>
  <si>
    <t>Rezervace</t>
  </si>
  <si>
    <t>Vybrané pokuty (Kč)</t>
  </si>
  <si>
    <t>Cestovní doklady</t>
  </si>
  <si>
    <t>Počet  CP  podaných   přes zastupitelský úřad</t>
  </si>
  <si>
    <t>Počet skartovaných pasů</t>
  </si>
  <si>
    <t>Odeslané materiály pasové evidence</t>
  </si>
  <si>
    <t>Počet řešených přestupků</t>
  </si>
  <si>
    <t xml:space="preserve">Přestupky spáchané na území města a projednané přestupky </t>
  </si>
  <si>
    <t>Přestupky spáchané na území města</t>
  </si>
  <si>
    <t>Projednané přestupky</t>
  </si>
  <si>
    <t>Proti pořádku ve státní správě vyskytující se na více úsecích státní správy                 </t>
  </si>
  <si>
    <t>Proti pořádku v územní samosprávě, ve státní správě               </t>
  </si>
  <si>
    <t>Proti veřejnému pořádku                          </t>
  </si>
  <si>
    <t>Proti občanskému soužití                       </t>
  </si>
  <si>
    <t>Proti majetku                                    </t>
  </si>
  <si>
    <t xml:space="preserve"> § 4349  Soc. péče a pomoc ost. skupinám</t>
  </si>
  <si>
    <t xml:space="preserve"> § 6171  Činnost místní správy</t>
  </si>
  <si>
    <t xml:space="preserve"> - z toho ost. výdaje - opravy majetku</t>
  </si>
  <si>
    <t>DOTACE</t>
  </si>
  <si>
    <t xml:space="preserve"> Výše dotace v tis. Kč</t>
  </si>
  <si>
    <t xml:space="preserve">  - z toho: </t>
  </si>
  <si>
    <t xml:space="preserve">     - ROP</t>
  </si>
  <si>
    <t xml:space="preserve">     - SFDI</t>
  </si>
  <si>
    <t xml:space="preserve">     - MF</t>
  </si>
  <si>
    <t>Výběrová řízení podle zákona o veřejných zakázkách č. 137/2006 Sb. v platném znění</t>
  </si>
  <si>
    <t xml:space="preserve"> Výběrová řízení celkem</t>
  </si>
  <si>
    <t xml:space="preserve">     - malého rozsahu</t>
  </si>
  <si>
    <t xml:space="preserve">     - podle zákona, opční právo</t>
  </si>
  <si>
    <t xml:space="preserve">     - podle zákona zjednodušené podlimitní</t>
  </si>
  <si>
    <t xml:space="preserve">     - podle zákona užší </t>
  </si>
  <si>
    <t xml:space="preserve">     - podle zákona otevřené podlimitní</t>
  </si>
  <si>
    <t xml:space="preserve">     - podle zákona otevřené nadlimitní</t>
  </si>
  <si>
    <t>Počet uzavřených smluv a dodatků</t>
  </si>
  <si>
    <t xml:space="preserve"> - stavební práce</t>
  </si>
  <si>
    <t xml:space="preserve"> - inženýrská činnost</t>
  </si>
  <si>
    <t xml:space="preserve"> - koordinátor BOZP</t>
  </si>
  <si>
    <t xml:space="preserve"> - projektová dokumentace</t>
  </si>
  <si>
    <t xml:space="preserve"> - ostatní</t>
  </si>
  <si>
    <t>Přihlášení k trvalému pobytu v Uherském Hradišti</t>
  </si>
  <si>
    <t>Počet změn</t>
  </si>
  <si>
    <t>Vydaná rozhodnutí/usnesení ve věci zrušení trvalého pobytu v UH</t>
  </si>
  <si>
    <t xml:space="preserve">Počet zápisů narození </t>
  </si>
  <si>
    <t>Počet zápisů úmrtí</t>
  </si>
  <si>
    <t>Sňatky</t>
  </si>
  <si>
    <t xml:space="preserve"> - církevní</t>
  </si>
  <si>
    <t xml:space="preserve"> - občanské</t>
  </si>
  <si>
    <t xml:space="preserve"> - z toho - ve správním obvodu – Podolí, Popovice</t>
  </si>
  <si>
    <t xml:space="preserve">               - s cizím státním příslušníkem</t>
  </si>
  <si>
    <t>Určení otcovství</t>
  </si>
  <si>
    <t xml:space="preserve">Vydaná osvědčení o právní způsobilosti k uzavření manželství v cizině  </t>
  </si>
  <si>
    <t>Správní rozhodnutí o prominutí předložení dokladů, další rozhodnutí v matričních záležitostech</t>
  </si>
  <si>
    <t>Legalizace matričních dokladů do ciziny</t>
  </si>
  <si>
    <t xml:space="preserve">Vydaná osvědčení k uzavření církevního sňatku  </t>
  </si>
  <si>
    <t xml:space="preserve">Vydaná rozhodnutí ve věci povolení změny jména nebo příjmení </t>
  </si>
  <si>
    <t>Prohlášení o volbě druhého jména</t>
  </si>
  <si>
    <t xml:space="preserve">Zpracované podklady k zápisům do zvláštní matriky   </t>
  </si>
  <si>
    <t>Vydané druhopisy matričních dokladů</t>
  </si>
  <si>
    <t>Dodatečné záznamy v matričních knihách</t>
  </si>
  <si>
    <t>Ověřování</t>
  </si>
  <si>
    <t>Identifikace fyzické osoby</t>
  </si>
  <si>
    <t>Žádosti o výpis z evidence Rejstříku trestů</t>
  </si>
  <si>
    <t>Udělení státního občanství</t>
  </si>
  <si>
    <t>Zaevidované nové případy ohrožené mládeže</t>
  </si>
  <si>
    <t>Případy neregistrované ohrožené mládeže</t>
  </si>
  <si>
    <t>Soudní jednání, při nichž se zastupují zájmy nezletilých dětí</t>
  </si>
  <si>
    <t>Šetření v jednotlivých rodinách</t>
  </si>
  <si>
    <t>Návrhy soudu na stanovení dohledu</t>
  </si>
  <si>
    <t>Nařízení, zrušení či prodloužení ústavní výchovy</t>
  </si>
  <si>
    <t>Vydání předběžného opatření</t>
  </si>
  <si>
    <t>Podněty policii k trestnímu stíhání pro ohrožování výchovy mládeže</t>
  </si>
  <si>
    <t>Týrání svěřené osoby</t>
  </si>
  <si>
    <t>Zanedbání povinné výživy</t>
  </si>
  <si>
    <t>Do péče budoucích osvojitelů umístěny děti</t>
  </si>
  <si>
    <t>Do péče jiných fyzických osob než rodičů umístěno dětí</t>
  </si>
  <si>
    <t>Do péče budoucích pěstounů umístěno dítě</t>
  </si>
  <si>
    <t>Osvojeny děti</t>
  </si>
  <si>
    <t>Děti v pěstounské či poručenské péči</t>
  </si>
  <si>
    <t>Děti v evidenci kurátora pro mládež</t>
  </si>
  <si>
    <t>Řešené případy trestné činnosti dětí a mladistvých</t>
  </si>
  <si>
    <t>Řešené případy přestupků dětí a mladistvých</t>
  </si>
  <si>
    <t>Nově evidované děti s výchovnými problémy</t>
  </si>
  <si>
    <t>Počet dětí umístěných v ústavní výchově</t>
  </si>
  <si>
    <t>Počet dětí umístěných ve výkonu trestu</t>
  </si>
  <si>
    <t>Návštěvy dětí ve výkonu trestu odnětí svobody či vazby</t>
  </si>
  <si>
    <t>Počet děti, u kterých je stanoven dohled</t>
  </si>
  <si>
    <t>Zásahy pracovníků vykonávající pohotovostní službu</t>
  </si>
  <si>
    <t xml:space="preserve">Vývoz do zahraničí*                       </t>
  </si>
  <si>
    <t xml:space="preserve">Oprava údajů v registru vozidel*                    </t>
  </si>
  <si>
    <t>Místní kulturní zařízení (MKZ)</t>
  </si>
  <si>
    <t>Provozní náklady [Kč]</t>
  </si>
  <si>
    <t>Počet</t>
  </si>
  <si>
    <t>MKZ Mařatice</t>
  </si>
  <si>
    <t>MKZ Míkovice</t>
  </si>
  <si>
    <t>MKZ Vésky</t>
  </si>
  <si>
    <t>MKZ Jarošov</t>
  </si>
  <si>
    <t>MKZ Sady</t>
  </si>
  <si>
    <t>Pozn.:</t>
  </si>
  <si>
    <t>• MKZ Jarošov nemá ve správě vlastní objekt.</t>
  </si>
  <si>
    <t>Finanční rozpočet příspěvkových organizací</t>
  </si>
  <si>
    <t>Ostatní příspěvky a dotace</t>
  </si>
  <si>
    <t>Vlastní výnosy</t>
  </si>
  <si>
    <t>Náklady</t>
  </si>
  <si>
    <t>Dotace z rozpočtu města</t>
  </si>
  <si>
    <t>Knihovna Bedřicha Beneše Buchlovana</t>
  </si>
  <si>
    <t>Slovácké divadlo Uherské Hradiště</t>
  </si>
  <si>
    <t>Městská kina Uherské Hradiště</t>
  </si>
  <si>
    <t>Klub kultury Uherské Hradiště</t>
  </si>
  <si>
    <t>Počet zaměstnanců příspěvkových organizací</t>
  </si>
  <si>
    <t>Počet účastí na akcích cestovního ruchu</t>
  </si>
  <si>
    <t>Knihovna Bedřicha Beneše Buchlovana, p. o.</t>
  </si>
  <si>
    <t>Knižní fond (počet knih)</t>
  </si>
  <si>
    <t>Počet poboček Knihovny Bedřicha Beneše Buchlovana</t>
  </si>
  <si>
    <t>Počet regionálních knihoven</t>
  </si>
  <si>
    <t>Počet zaevidovaných knih pro regionální knihovny</t>
  </si>
  <si>
    <t>Zpracované knihy celkem</t>
  </si>
  <si>
    <t>Celkový počet výpůjček</t>
  </si>
  <si>
    <t>• z toho literatura pro děti</t>
  </si>
  <si>
    <t>Evidovaní čtenáři</t>
  </si>
  <si>
    <t>Celkový počet návštěvníků</t>
  </si>
  <si>
    <t>Cena ročního průkazu čtenáře - dospělí, důchodci, děti (Kč)</t>
  </si>
  <si>
    <t>Počet premiér</t>
  </si>
  <si>
    <t>Počet předplatitelských skupin</t>
  </si>
  <si>
    <t>Počet předplatitelů</t>
  </si>
  <si>
    <t>Počet diváků celkem</t>
  </si>
  <si>
    <t>• z toho v Uherské Hradišti</t>
  </si>
  <si>
    <t>Počet představení</t>
  </si>
  <si>
    <t>Průměrný počet diváků na 1 představení</t>
  </si>
  <si>
    <t>Průměrná cena vstupného [Kč]</t>
  </si>
  <si>
    <t>Počet filmových projekcí</t>
  </si>
  <si>
    <t>Klub Kultury Uherské Hradiště, p. o.</t>
  </si>
  <si>
    <t>Celkový počet pořadů se vstupným v objektech Klubu kultury</t>
  </si>
  <si>
    <t>Pořádaných klubem kultury</t>
  </si>
  <si>
    <t>Pořádaných formou pronájmu</t>
  </si>
  <si>
    <t>Návštěvnost pořadů v objektech Klubu kultury (vč. abonentů)</t>
  </si>
  <si>
    <t>Pořádaných Klubem kultury</t>
  </si>
  <si>
    <t xml:space="preserve">Pořádaných formou pronájmu </t>
  </si>
  <si>
    <t>Tržby z kulturních pořadů v objektech Klubu kultury</t>
  </si>
  <si>
    <t>Cena průměrné vstupenky pořadů v objektech Klubu kultury</t>
  </si>
  <si>
    <t>Průměrné využití kapacity sálů pořadů v objektech Klubu kultury</t>
  </si>
  <si>
    <t xml:space="preserve">Pořádaných formou pronájmů </t>
  </si>
  <si>
    <t xml:space="preserve"> Smlouvy</t>
  </si>
  <si>
    <t>kupní smlouvy (pozemky)</t>
  </si>
  <si>
    <t>výkupy</t>
  </si>
  <si>
    <t>prodeje</t>
  </si>
  <si>
    <t>Budoucí kupní smlouvy (pozemky)</t>
  </si>
  <si>
    <t>Budoucí kupní smlouvy (byty)**</t>
  </si>
  <si>
    <t>Budoucí smlouvy o zřízení věcného břemene</t>
  </si>
  <si>
    <t>Věcná břemena</t>
  </si>
  <si>
    <t>Ostatní smlouvy (dar, dílo,media)</t>
  </si>
  <si>
    <t>směnné smlouvy</t>
  </si>
  <si>
    <t>nájemní smlouvy na dobu určitou</t>
  </si>
  <si>
    <t>výpůjčky</t>
  </si>
  <si>
    <t>příkazní smlouvy, mandátní smlouvy</t>
  </si>
  <si>
    <t>dodatky ke smlouvám</t>
  </si>
  <si>
    <t>ostatní smlouvy</t>
  </si>
  <si>
    <t>smlouvy realizované prostřednictvím R.K.Servis</t>
  </si>
  <si>
    <t>kupní smlouvy (byty)*</t>
  </si>
  <si>
    <t>Výkup pozemků</t>
  </si>
  <si>
    <t>lokalita</t>
  </si>
  <si>
    <t>finační objem</t>
  </si>
  <si>
    <t>k.ú. Mařatice</t>
  </si>
  <si>
    <t>k..ú. Uh.Hradiště</t>
  </si>
  <si>
    <t>k.ú.Kunovice</t>
  </si>
  <si>
    <t>k.ú. Vésky</t>
  </si>
  <si>
    <t>k.ú. Sady</t>
  </si>
  <si>
    <t>k.ú.Míkovice</t>
  </si>
  <si>
    <t>k.ú.Topolná</t>
  </si>
  <si>
    <t>k.ú. Jarošov</t>
  </si>
  <si>
    <t>k.ú. Staré Město</t>
  </si>
  <si>
    <t>ostatní výkupy</t>
  </si>
  <si>
    <t>celkem</t>
  </si>
  <si>
    <t>Záměry města na nájem bytu</t>
  </si>
  <si>
    <t>záměry města na převod, nabytí, směnu nem.majetku</t>
  </si>
  <si>
    <t>záměry města na zřízení věc.břemen</t>
  </si>
  <si>
    <t>neschválené záměry</t>
  </si>
  <si>
    <t>Projednané záměry celkem</t>
  </si>
  <si>
    <t>Prodej bytů a bytových domů</t>
  </si>
  <si>
    <t>počet prodaných bytových domů</t>
  </si>
  <si>
    <t>počet bytů v prodaných bytových domech</t>
  </si>
  <si>
    <t>počet založení společenství vlastníků jednotek domů</t>
  </si>
  <si>
    <t>Finanční objem (Kč)</t>
  </si>
  <si>
    <t>Nakládání s bytovým fondem</t>
  </si>
  <si>
    <t>byty o velikosti 4+1</t>
  </si>
  <si>
    <t>byty o velikosti 3+1</t>
  </si>
  <si>
    <t>byty o velikosti 2+1</t>
  </si>
  <si>
    <t>byty o velikosti 1+1</t>
  </si>
  <si>
    <t>byty o velikosti 0+1</t>
  </si>
  <si>
    <t xml:space="preserve">počet veřejných prohlídek bytů </t>
  </si>
  <si>
    <t>Byty pro příjmově vymezené osoby</t>
  </si>
  <si>
    <t>celkový počet zaevidovaných žádostí</t>
  </si>
  <si>
    <t>celkový počet bytů přidělených do nájmu</t>
  </si>
  <si>
    <t>celkový počet uzavřených dodatků k nájem. smlouvám</t>
  </si>
  <si>
    <t>smlouvy o náhradním ubytování z důvodu rekonstrukce</t>
  </si>
  <si>
    <t xml:space="preserve">počet vystěhování z měst.bytů a vrácení na základě výpovědí </t>
  </si>
  <si>
    <t>náhradní ubytování v přístřeší</t>
  </si>
  <si>
    <t>bez náhradního ubytování</t>
  </si>
  <si>
    <t>Bytový fond města a nebyt.prostory</t>
  </si>
  <si>
    <t>počet bytových domů v majetku města k 31.12.</t>
  </si>
  <si>
    <t>Rekonstrukce bytových domů</t>
  </si>
  <si>
    <t>Opravy a údržba památkových objektů</t>
  </si>
  <si>
    <t>Opravy a údržba nebytových prostor</t>
  </si>
  <si>
    <t>Opravy a údržba bytových domů</t>
  </si>
  <si>
    <t>Finanční prostředky vynaložené celkem (Kč)</t>
  </si>
  <si>
    <t>Rozhodnutí stavebního úřadu</t>
  </si>
  <si>
    <t>Územní rozhodnutí</t>
  </si>
  <si>
    <t>Stavební povolení</t>
  </si>
  <si>
    <t>Ostatní rozhodnutí</t>
  </si>
  <si>
    <t>Kolaudační  rozhodnutí</t>
  </si>
  <si>
    <t>Rozhodnutí o udělení sankce</t>
  </si>
  <si>
    <t>Procesní rozhodnutí</t>
  </si>
  <si>
    <t xml:space="preserve">Celkem vydaných rozhodnutí </t>
  </si>
  <si>
    <t>Opatření stavebního úřadu</t>
  </si>
  <si>
    <t>Územně plánovací informace</t>
  </si>
  <si>
    <t>Územní souhlas</t>
  </si>
  <si>
    <t xml:space="preserve">Sdělení k ohlášení </t>
  </si>
  <si>
    <t>Kolaudační  souhlas, oznámení užívání</t>
  </si>
  <si>
    <t>Ohlášení odstranění stavby</t>
  </si>
  <si>
    <t>Souhlas s dělením pozemků</t>
  </si>
  <si>
    <t xml:space="preserve">Sdělení k podání </t>
  </si>
  <si>
    <t>Celkem vydaných opatření</t>
  </si>
  <si>
    <t>Ostatní opatření</t>
  </si>
  <si>
    <t>Kontrolní prohlídky staveb</t>
  </si>
  <si>
    <t xml:space="preserve">Celkem povoleno bytů v rodinných domech                                     </t>
  </si>
  <si>
    <t xml:space="preserve">Celkem povoleno bytů v bytových domech                                                                            </t>
  </si>
  <si>
    <t xml:space="preserve">Celkem povoleno odstranění bytů v rod. domech                            </t>
  </si>
  <si>
    <t>počet intervencí</t>
  </si>
  <si>
    <t>počet uskutečněných „sociálních pohřbů“ na náklady města</t>
  </si>
  <si>
    <t>počet vydaných parkovacích průkazů držitelům průkazů ZTP a ZTP/P</t>
  </si>
  <si>
    <t>Domy s pečovatelskou službou*</t>
  </si>
  <si>
    <t>Uherské Hradiště, Rostislavova 488</t>
  </si>
  <si>
    <t>Uherské Hradiště, Kollárova 1243</t>
  </si>
  <si>
    <t>Dům s chráněnými byty, UH, Štefánikova 1282-84</t>
  </si>
  <si>
    <t>kapacita lůžek</t>
  </si>
  <si>
    <t>21 +  4 dětské postýlky</t>
  </si>
  <si>
    <t>Počet interních auditorů</t>
  </si>
  <si>
    <t>Počet plánovaných auditů</t>
  </si>
  <si>
    <t>Počet veřejnosprávních kontrol</t>
  </si>
  <si>
    <t>SFDI</t>
  </si>
  <si>
    <t>Vysvětlivky:</t>
  </si>
  <si>
    <t>Operační program Životní prostředí</t>
  </si>
  <si>
    <t>Státní fond dopravní infrastruktury</t>
  </si>
  <si>
    <t>1. Školství</t>
  </si>
  <si>
    <t>Mateřské školy zřizované městem Uherské Hradiště</t>
  </si>
  <si>
    <t>počet dětí</t>
  </si>
  <si>
    <t>počet tříd</t>
  </si>
  <si>
    <t>Svatováclavská 943</t>
  </si>
  <si>
    <t>Komenského nám. 539</t>
  </si>
  <si>
    <t>Husova 838</t>
  </si>
  <si>
    <t>Husova 838  - křesťanská</t>
  </si>
  <si>
    <t>28. října 982  (Rybník)</t>
  </si>
  <si>
    <t>Pod Svahy 1006</t>
  </si>
  <si>
    <t>Štěpnická 1111</t>
  </si>
  <si>
    <t>U Mlýna 251 (Míkovice)</t>
  </si>
  <si>
    <t>Vřesová 50 (Sady)</t>
  </si>
  <si>
    <t>Mařatice 1. máje</t>
  </si>
  <si>
    <t>Lomená 1380, Větrná 1063 (Východ)</t>
  </si>
  <si>
    <t>Markov 416 (Jarošov)</t>
  </si>
  <si>
    <t>Celkem dětí</t>
  </si>
  <si>
    <t>Základní školy zřizované městem Uherské Hradiště</t>
  </si>
  <si>
    <t>UNESCO, Komenského nám. 350</t>
  </si>
  <si>
    <t>Za Alejí 1072  (Mojmír)</t>
  </si>
  <si>
    <t>Sportovní 777</t>
  </si>
  <si>
    <t>Větrná  1063 (Východ)</t>
  </si>
  <si>
    <t>T. G. Masaryka, 1. máje 55 (Mařatice)</t>
  </si>
  <si>
    <t>Pivovarská 200 (Jarošov)</t>
  </si>
  <si>
    <t xml:space="preserve">Dům dětí a mládeže, Purkyňova 494, příspěvková organizace                               </t>
  </si>
  <si>
    <t>Školní rok</t>
  </si>
  <si>
    <t xml:space="preserve">Počet účastníků-pravidelná činnost </t>
  </si>
  <si>
    <t>Počet zájmových útvarů</t>
  </si>
  <si>
    <t>Počet účastníků-příležitostná činnost</t>
  </si>
  <si>
    <t xml:space="preserve">Počet žáků  po zápisu k povinné školní docházce </t>
  </si>
  <si>
    <t>Počet tříd</t>
  </si>
  <si>
    <t>( v tis. Kč )</t>
  </si>
  <si>
    <t>vlastní výnosy</t>
  </si>
  <si>
    <t>náklady</t>
  </si>
  <si>
    <t>dotace z rozpočtu města**</t>
  </si>
  <si>
    <t>přímé výdaje na vzdělání</t>
  </si>
  <si>
    <t>ZŠ UNESCO, Komenského nám. 350</t>
  </si>
  <si>
    <t>ZŠ Za Alejí 1072  (Mojmír)</t>
  </si>
  <si>
    <t>ZŠ Sportovní 777</t>
  </si>
  <si>
    <t>ZŠ a MŠ Větrná  1063 (Východ)</t>
  </si>
  <si>
    <t>ZŠ T. G. Masaryka, 1. máje 55 (Mařatice)</t>
  </si>
  <si>
    <t>ZŠ a MŠ Pivovarská 200 (Jarošov)</t>
  </si>
  <si>
    <t>MŠ Svatováclavská 943</t>
  </si>
  <si>
    <t>DDM Purkyňova 494</t>
  </si>
  <si>
    <t>Počet zaměstnanců příspěvkových organizací - ZŠ</t>
  </si>
  <si>
    <t>škola</t>
  </si>
  <si>
    <t>ŠD+ŠK</t>
  </si>
  <si>
    <t>Celkem</t>
  </si>
  <si>
    <t>T. G. Masaryka l.máje 55 (Mařatice)</t>
  </si>
  <si>
    <t>Školní jídelna, výdejna</t>
  </si>
  <si>
    <t>Počet zaměstnanců příspěvkových organizací - MŠ</t>
  </si>
  <si>
    <t>Ostatní pracovníci</t>
  </si>
  <si>
    <t>Součet Svatováclavská</t>
  </si>
  <si>
    <t>Počet zaměstnanců příspěvkové organizace - DDM</t>
  </si>
  <si>
    <t>Purkyňova 494</t>
  </si>
  <si>
    <t>2. Sport</t>
  </si>
  <si>
    <t xml:space="preserve">Městská sportovní hala celkem            </t>
  </si>
  <si>
    <t xml:space="preserve">velký sál </t>
  </si>
  <si>
    <t xml:space="preserve">Městský sportovní areál celkem          </t>
  </si>
  <si>
    <t>atletický stadion</t>
  </si>
  <si>
    <t>volejbalové kurty</t>
  </si>
  <si>
    <t>Zimní stadion celkem</t>
  </si>
  <si>
    <t>Aquapark celkem</t>
  </si>
  <si>
    <t>technologie provozu</t>
  </si>
  <si>
    <t xml:space="preserve">Ostatní sportoviště celkem                    </t>
  </si>
  <si>
    <t>fotbalové hřiště Sady</t>
  </si>
  <si>
    <t>víceúčelové hřiště Jarošov</t>
  </si>
  <si>
    <t>fotbalové hřiště Východ</t>
  </si>
  <si>
    <t>víceúčelové hřiště ul. Šafaříkova</t>
  </si>
  <si>
    <t>víceúčelové hřiště Vésky</t>
  </si>
  <si>
    <t>Návštěvnost a příjmy na hlavních sportovních zařízeních  ( v Kč )</t>
  </si>
  <si>
    <t>Zimní stadion</t>
  </si>
  <si>
    <t>Městský fotbalový stadion</t>
  </si>
  <si>
    <t>Aquapark</t>
  </si>
  <si>
    <t>Počet návštěvníků</t>
  </si>
  <si>
    <t>Průměrné vstupné</t>
  </si>
  <si>
    <t>Příjmy ze vstupného</t>
  </si>
  <si>
    <t>Hlavní ekonomické ukazatele sportovních zařízeních  ( v tis. Kč )</t>
  </si>
  <si>
    <t>Sportoviště</t>
  </si>
  <si>
    <t>příjmy</t>
  </si>
  <si>
    <t>výdaje</t>
  </si>
  <si>
    <t>dotace</t>
  </si>
  <si>
    <t>atlet.stadion</t>
  </si>
  <si>
    <t>víceúčel.hř. za sp.halou, volejb.kurty</t>
  </si>
  <si>
    <t>víceúč.hřiště Míkovice</t>
  </si>
  <si>
    <t>zimní stadion</t>
  </si>
  <si>
    <t xml:space="preserve">sport.areál Mařatice </t>
  </si>
  <si>
    <t>víceúčel.hř. Vésky</t>
  </si>
  <si>
    <t>fotb.hřiště Sady</t>
  </si>
  <si>
    <t>víceúč.hřiště Jarošov</t>
  </si>
  <si>
    <t>víceúč.hřiště Šafaříkova</t>
  </si>
  <si>
    <t>Aquapark Uherské Hradiště</t>
  </si>
  <si>
    <t>Dotace města pro TJ a SK z fondu sportu  (v tis. Kč)</t>
  </si>
  <si>
    <t>Dotace celkem</t>
  </si>
  <si>
    <t>Rozhodnutí, souhlasy, závazná stanoviska</t>
  </si>
  <si>
    <t>Rozhodnutí o umístění staveb z hlediska vlivu na krajinný ráz</t>
  </si>
  <si>
    <t>Závazná stanoviska k zásahům do významných krajinných prvků</t>
  </si>
  <si>
    <t>Rozhodnutí o stanovení odchylného postupu – ochrana volně žijících ptáků</t>
  </si>
  <si>
    <t>Rozhodnutí o stanovení povinnosti biologického hodnocení</t>
  </si>
  <si>
    <t>Rozhodnutí o omezení nebo zákazu rušivé činnosti</t>
  </si>
  <si>
    <t>Kácení zeleně rostoucí mimo les</t>
  </si>
  <si>
    <t>Závazné stanovisko k zalesnění pozemků</t>
  </si>
  <si>
    <t>Souhlasy k odnětí půdy ze zemědělského půdního fondu</t>
  </si>
  <si>
    <t>Rozhodnutí o odvodech za odnětí půdy ze ZPF</t>
  </si>
  <si>
    <t>Souhlasy k návrhům  tras liniových staveb z hlediska ochrany ZPF</t>
  </si>
  <si>
    <t>Vyjádření a sdělení k zásahům do zeleně,k projekt.dokumentacím územně plánovací dokumentaci, závazná stanoviska k umístění staveb z hlediska vlivu na krajinný ráz, stanoviska k projektovým dokumentacím</t>
  </si>
  <si>
    <t>Vynětí pozemků z lesního půdního fondu</t>
  </si>
  <si>
    <t>Povolení těžby mimo LHP z důvodů změny charakteru lesa kalamitou</t>
  </si>
  <si>
    <t>Povolení kácení stromů z důvodů zajištění bezpečnosti osob a majetku</t>
  </si>
  <si>
    <t>Vyjádření k umístění staveb, územním plánům, sportovním a turistickým akcím v lesích</t>
  </si>
  <si>
    <t xml:space="preserve">Rozhodnutí o mimořádných odstřelech a úpravy lovu   </t>
  </si>
  <si>
    <t>Ustanovení mysliveckého hospodáře a myslivecké stráže</t>
  </si>
  <si>
    <t xml:space="preserve">Vydání loveckých lístků    </t>
  </si>
  <si>
    <t xml:space="preserve">Vydání rybářských lístků    </t>
  </si>
  <si>
    <t>Odebrání rybářských lístků</t>
  </si>
  <si>
    <t>Ustanovení rybářské stráže</t>
  </si>
  <si>
    <t>Zrušení rybářské stráže</t>
  </si>
  <si>
    <t>(ks)</t>
  </si>
  <si>
    <t>Umístění toulavých psů v útulcích</t>
  </si>
  <si>
    <t>Umístění toulavých koček v útulcích</t>
  </si>
  <si>
    <t xml:space="preserve">Provádění kastrace koček </t>
  </si>
  <si>
    <t>Výsadba zeleně ve městě (Kč)</t>
  </si>
  <si>
    <t>Instalace květinové výzdoby ve městě (Kč)</t>
  </si>
  <si>
    <t>Odchyt holubů + vybírání vajíček</t>
  </si>
  <si>
    <t xml:space="preserve">Rozhodnutí o stanovení výše poplatku za znečišťování ovzduší     </t>
  </si>
  <si>
    <t xml:space="preserve">Rozhodnutí o pokutě odpady                        </t>
  </si>
  <si>
    <t xml:space="preserve">Vyjádření k projektové dokumentaci za ovzduší                                         </t>
  </si>
  <si>
    <t xml:space="preserve">Udělení souhlasu k nakládání s nebezpečnými odpady               </t>
  </si>
  <si>
    <t xml:space="preserve">Vyjádření k projektové dokumentaci za odpady                                         </t>
  </si>
  <si>
    <t>Udělení souhlasu k upuštění od třídění</t>
  </si>
  <si>
    <t>Sběr a třídění odpadů od občanů</t>
  </si>
  <si>
    <t>Směsné komunální odpady (t)</t>
  </si>
  <si>
    <t>Bioodpady (t)</t>
  </si>
  <si>
    <t>Papír (t)</t>
  </si>
  <si>
    <t>Sklo (t)</t>
  </si>
  <si>
    <t>Plasty (t)</t>
  </si>
  <si>
    <t xml:space="preserve">Nebezpečné odpady  (t)                                                                                                         </t>
  </si>
  <si>
    <t>Rozhodnutí, souhlasy, závazná stanoviska dle vodního zákona</t>
  </si>
  <si>
    <t>Stavební povolení k vodním dílům</t>
  </si>
  <si>
    <t>Povolení k nakládání s vodami</t>
  </si>
  <si>
    <t>Kolaudace vodních děl</t>
  </si>
  <si>
    <t>Souhlasy ke stavbám - § 17</t>
  </si>
  <si>
    <t>Jiná rozhodnutí</t>
  </si>
  <si>
    <t>Vodoprávní dozory</t>
  </si>
  <si>
    <t xml:space="preserve">Ostatní (vyjádření, stanoviska, sdělení, souhlasy)                        </t>
  </si>
  <si>
    <t xml:space="preserve">Ochrana ovzduší                                                                                                      </t>
  </si>
  <si>
    <t xml:space="preserve">Ochrana lesů                                                                                                         </t>
  </si>
  <si>
    <t xml:space="preserve">Ochrana přírody                                                                                                       </t>
  </si>
  <si>
    <t xml:space="preserve">Ochrana zvířat proti týrání                                                                                   </t>
  </si>
  <si>
    <t xml:space="preserve">Vodní hospodářství                                                                                            </t>
  </si>
  <si>
    <t xml:space="preserve">Zemědělský půdní fond                                                                  </t>
  </si>
  <si>
    <t>Uložené pokuty za přestupky celkem  (Kč)</t>
  </si>
  <si>
    <t xml:space="preserve">Vodní hospodářství                                    </t>
  </si>
  <si>
    <t xml:space="preserve">Ochrana ovzduší                                          </t>
  </si>
  <si>
    <t>Odpady</t>
  </si>
  <si>
    <t xml:space="preserve">Ochrana přírody                                         </t>
  </si>
  <si>
    <t>Ochrana zvířat proti týrání</t>
  </si>
  <si>
    <t>Uložené pokuty za správní delikty celkem  (Kč)</t>
  </si>
  <si>
    <t>Počet obcí a měst v územním obvodu</t>
  </si>
  <si>
    <t>Počet držitelů živnostenského oprávnění</t>
  </si>
  <si>
    <t>Vydané koncesní listiny</t>
  </si>
  <si>
    <t>Počet Výpisů ze ŽR jako průkazů živnostenského oprávnění</t>
  </si>
  <si>
    <t>Zrušeno živnostenských oprávnění na žádost</t>
  </si>
  <si>
    <t>Přerušení provozování živnosti</t>
  </si>
  <si>
    <t>Zápisy provozoven do ŽR</t>
  </si>
  <si>
    <t>Počet výpisů ze živnostenského rejstříku</t>
  </si>
  <si>
    <t>Prováděné kontroly živnostenského odboru</t>
  </si>
  <si>
    <t>počet kontrol</t>
  </si>
  <si>
    <t>vybráno na pokutách (Kč)</t>
  </si>
  <si>
    <t>Provedené kontroly</t>
  </si>
  <si>
    <t>Udělené blokové pokuty</t>
  </si>
  <si>
    <t>Udělené pokuty ve správním řízení</t>
  </si>
  <si>
    <t>Rok</t>
  </si>
  <si>
    <t>Počet odborných konzultací pro občany</t>
  </si>
  <si>
    <t>Počet publikovaných článků v tisku</t>
  </si>
  <si>
    <t>Počet konaných tiskových konferencí</t>
  </si>
  <si>
    <t>Počet článků zveřejněných v regionálním i celostátním tisku</t>
  </si>
  <si>
    <t>Celkový náklad tištěného měsíčního Zpravodaje města</t>
  </si>
  <si>
    <t>Celkový náklad tištěné Výroční zprávy městského úřadu</t>
  </si>
  <si>
    <t>Počet schůzí Rady města Uherské Hradiště</t>
  </si>
  <si>
    <t>Počet jednání Zastupitelstva města Uherské Hradiště</t>
  </si>
  <si>
    <t>Vítání občánků do života (počet dětí)</t>
  </si>
  <si>
    <t>Zlaté svatby</t>
  </si>
  <si>
    <t>Smlouvy o partnerství se zahraničními městy uzavřené</t>
  </si>
  <si>
    <t>Mayen</t>
  </si>
  <si>
    <t>Skalica</t>
  </si>
  <si>
    <t>Priverno</t>
  </si>
  <si>
    <t>Krosno</t>
  </si>
  <si>
    <t>Sárvár</t>
  </si>
  <si>
    <t>Oddělení personální a mzdové</t>
  </si>
  <si>
    <t>Pracovně - právní vztahy</t>
  </si>
  <si>
    <t>Počet zaměstnanců k 1.1.</t>
  </si>
  <si>
    <t>Počet uzavřených pracovních smluv</t>
  </si>
  <si>
    <t>Počet zaměstnanců k 31.12.</t>
  </si>
  <si>
    <t>· z toho výkon samosprávy v %</t>
  </si>
  <si>
    <t>· z toho výkon státní správy v %</t>
  </si>
  <si>
    <t>· z toho ženy</t>
  </si>
  <si>
    <t>Počet vedoucích odborů a útvarů</t>
  </si>
  <si>
    <t>Počet ukončených pracovních poměrů</t>
  </si>
  <si>
    <t>Míra fluktuace v %</t>
  </si>
  <si>
    <t>Úroveň vzdělávání zaměstnanců</t>
  </si>
  <si>
    <t>Vysokoškolské vzdělávání</t>
  </si>
  <si>
    <t>Vyšší odborné vzdělávání</t>
  </si>
  <si>
    <t>Úplné střední</t>
  </si>
  <si>
    <t>Střední odborné</t>
  </si>
  <si>
    <t>Základní vzdělání</t>
  </si>
  <si>
    <t>Věková struktura zaměstnanců</t>
  </si>
  <si>
    <t>Věkový průměr za úřad</t>
  </si>
  <si>
    <t>Výběrová řízení dle zákona č. 312/2002 o úřednících samosprávných celků</t>
  </si>
  <si>
    <t>Vyhlášená</t>
  </si>
  <si>
    <t>Ukončená</t>
  </si>
  <si>
    <t>Počet podaných žádostí</t>
  </si>
  <si>
    <t>Počet vydaných rozhodnutí o odmítnutí žádosti</t>
  </si>
  <si>
    <t>Počet odvolání proti rozhodnutí</t>
  </si>
  <si>
    <t>Opis podstatných částí každého rozsudku soudu</t>
  </si>
  <si>
    <t>Výsledky řízení o sankcích za nedodržování tohoto zákona</t>
  </si>
  <si>
    <t>Počet stížností podaných podle § 16a zákona</t>
  </si>
  <si>
    <t>Stížnosti</t>
  </si>
  <si>
    <t>Ostatní</t>
  </si>
  <si>
    <t>Počet peticí</t>
  </si>
  <si>
    <t>Celkový počet stížností</t>
  </si>
  <si>
    <t>Zákon č. 13/1997 Sb., o pozemních komunikacích</t>
  </si>
  <si>
    <t>Rozhodnutí o povolení ke zvláštnímu užívání místních komunikací</t>
  </si>
  <si>
    <t>Uzavírky místních komunikací</t>
  </si>
  <si>
    <t>Povolení sjezdu na místní komunikaci</t>
  </si>
  <si>
    <t xml:space="preserve">Rozhodnutí o povolení ke zvláštnímu užívání silnic II. a III. tříd  </t>
  </si>
  <si>
    <t xml:space="preserve">Uzavírky silnic II. a III. tříd  </t>
  </si>
  <si>
    <t xml:space="preserve">Povolení sjezdu na silnice II. a III. tříd  </t>
  </si>
  <si>
    <t>Vyhrazení parkovacích míst (pro vozidla přepravující osoby těžce (postižené a těžce pohybově postižené)</t>
  </si>
  <si>
    <t>Výzvy k odstranění vraků vozidel</t>
  </si>
  <si>
    <t>Povolení záboru veřejného prostranství</t>
  </si>
  <si>
    <t>Stavební řízení</t>
  </si>
  <si>
    <t>Stavební povolení na silnice II. a III. třídy a místní komunikace</t>
  </si>
  <si>
    <t>Kolaudační rozhodnutí a souhlasy</t>
  </si>
  <si>
    <t>Zákon č. 111/1994 Sb., o silniční dopravě</t>
  </si>
  <si>
    <t>Schválení jízdních řádů, licence ČSAD</t>
  </si>
  <si>
    <t>Zákon č. 361/2000 Sb., o provozu na pozemních komunikacích</t>
  </si>
  <si>
    <t>Stanovení dopravního značení</t>
  </si>
  <si>
    <t>Opravy místních komunikací v Kč</t>
  </si>
  <si>
    <t>Zpoplatnění parkovacích míst</t>
  </si>
  <si>
    <t>Parkovací karty – vydáno celkem ks</t>
  </si>
  <si>
    <t>- firmám a občanům za základní cenu dle obecně závazné vyhlášky</t>
  </si>
  <si>
    <t xml:space="preserve"> - občanům s trvalým bydlištěm v ulici, kde je osazen parkovací automat (rezidenti – snížená cena)</t>
  </si>
  <si>
    <t xml:space="preserve">Tržby z prodeje parkovacích karet celkem Kč                                         </t>
  </si>
  <si>
    <t>Tržby z parkovacích zařízení Kč</t>
  </si>
  <si>
    <t>Výkon státního odborného dozoru ve věcech taxislužby</t>
  </si>
  <si>
    <t xml:space="preserve">Počet provozovatelů taxislužby na území města Uh. Hradiště jako obce s rozšířenou působností </t>
  </si>
  <si>
    <t>Rozhodnutí o vydání průkazu řidiče taxislužby</t>
  </si>
  <si>
    <t>Stanice měření emisí silničních motorových vozidel</t>
  </si>
  <si>
    <t xml:space="preserve">Počet provozovaných stanic měření emisí k 31. 12.               </t>
  </si>
  <si>
    <t>Počet spravovaných PC</t>
  </si>
  <si>
    <t>Počet spravovaných tiskáren</t>
  </si>
  <si>
    <t>Počet serverů</t>
  </si>
  <si>
    <t>Počet spravovaných lokalit</t>
  </si>
  <si>
    <t>Došlá pošta obyčejná (ks)</t>
  </si>
  <si>
    <t>Odeslaná pošta obyčejná (ks)</t>
  </si>
  <si>
    <t>Došlá pošta doporučená (ks)</t>
  </si>
  <si>
    <t>Odeslaná pošta doporučená</t>
  </si>
  <si>
    <t>Datová schránka – došlá pošta</t>
  </si>
  <si>
    <t>Datová schránka – odeslaná pošta</t>
  </si>
  <si>
    <t xml:space="preserve">Udělení nebo rozšíření oprávnění k měření emisí                                                      </t>
  </si>
  <si>
    <t xml:space="preserve">Udělení nebo rozšíření osvědčení stanice měření emisí                                             </t>
  </si>
  <si>
    <t>Státní správa</t>
  </si>
  <si>
    <t>Počet vydaných řidičských průkazů</t>
  </si>
  <si>
    <t>Počet odňatých řidičských průkazů</t>
  </si>
  <si>
    <t>Počet poprvé vydaných řidičských  průkazů</t>
  </si>
  <si>
    <t>Počet vydaných mezinárodních řidičských průkazů</t>
  </si>
  <si>
    <t>Počet vyzkoušených žadatelů o řidičské oprávnění</t>
  </si>
  <si>
    <t>Počet registrovaných autoškol</t>
  </si>
  <si>
    <t>Počet řidičů, kteří dosáhli 12 bodů</t>
  </si>
  <si>
    <t>Počet výpisů s evidenčních karet řidičů – body</t>
  </si>
  <si>
    <t>Počet vydaných paměťových karet</t>
  </si>
  <si>
    <t>Počet vydaných průkazů prof. způsobilosti řidiče</t>
  </si>
  <si>
    <t>Počet zaevidovaných přestupků</t>
  </si>
  <si>
    <t>Samospráva</t>
  </si>
  <si>
    <t>Rekonstrukce a investice  v oblasti veřejného osvětlení, světelné signalizace a parkovacích zařízení (Kč)</t>
  </si>
  <si>
    <t xml:space="preserve"> </t>
  </si>
  <si>
    <t>Přehled typů změn</t>
  </si>
  <si>
    <t>X</t>
  </si>
  <si>
    <t>ÚPD řešené ve sledovaném roce na žádost obcí ORP</t>
  </si>
  <si>
    <t>Změny ÚPD řešené ve sledovaném roce na žádost obcí ORP</t>
  </si>
  <si>
    <t>Celkem řešených ÚPD a změn ÚPD na žádost obcí ORP</t>
  </si>
  <si>
    <t>Počet pořizovaných územně plánovacích podkladů - ORP</t>
  </si>
  <si>
    <t>Počet ÚPI pro státní správu</t>
  </si>
  <si>
    <t>Počet ÚPI pro občany</t>
  </si>
  <si>
    <t>Počet stanovisek z hlediska záměrů územního plánování</t>
  </si>
  <si>
    <t>Aktualizace Rozborů udržitelného rozvoje území ORP</t>
  </si>
  <si>
    <t>ÚPP - územně plánovací podklady (územní studie)</t>
  </si>
  <si>
    <t>X - nesleduje se</t>
  </si>
  <si>
    <t>ÚPI - územně plánovací informace</t>
  </si>
  <si>
    <t>ORP - správní území obce s rozšířenou působností</t>
  </si>
  <si>
    <t>Objem prověřených veřejných výdajů (v tis. Kč)</t>
  </si>
  <si>
    <t>Počet předaných OP</t>
  </si>
  <si>
    <t>průměrný počet obyvatel</t>
  </si>
  <si>
    <t>Průměrný počet ubytovaných osob</t>
  </si>
  <si>
    <t xml:space="preserve">* Domy s pečovatelskou službou a Dům s chráněnými byty spravuje příspěvková organizace Senior centrum UH. </t>
  </si>
  <si>
    <t>nově uzavřené nájemní smlouvy se stávajícími nájemníky</t>
  </si>
  <si>
    <t>Přijetí hostů ze zahraničí i tuzemska</t>
  </si>
  <si>
    <t>Návštěvy jubilantů v domácnosti</t>
  </si>
  <si>
    <t> 17</t>
  </si>
  <si>
    <t> 169</t>
  </si>
  <si>
    <t> 20</t>
  </si>
  <si>
    <t> 5</t>
  </si>
  <si>
    <t> 514</t>
  </si>
  <si>
    <t>Bridgwater</t>
  </si>
  <si>
    <t>Rozhodnutí o rozšíření geograficky nepůvodního druhu do krajiny</t>
  </si>
  <si>
    <t>Rozhodnutí o rušení přístupové účelové komunikace</t>
  </si>
  <si>
    <t>Rozhodnutí o uložení náhradního opatření podle zák. č. 114/1992</t>
  </si>
  <si>
    <t>Knihovna BBB</t>
  </si>
  <si>
    <t>Slovácké divadlo</t>
  </si>
  <si>
    <t xml:space="preserve">Celkem diváků </t>
  </si>
  <si>
    <t xml:space="preserve">Průměrná cena vstupného [Kč] </t>
  </si>
  <si>
    <t>Propagace KCR</t>
  </si>
  <si>
    <t>Náklady na propagační materiály města (Kč)</t>
  </si>
  <si>
    <t>- z toho veletrhy</t>
  </si>
  <si>
    <t>Informace poskytované podle zákona č. 106/1999 sb.</t>
  </si>
  <si>
    <t>Petice</t>
  </si>
  <si>
    <t>z toho vyřízení v samostatné působnosti</t>
  </si>
  <si>
    <t>§ 175 správního řádu (nevhodné chování úředních osob nebo postup správního orgánu)</t>
  </si>
  <si>
    <t>22 (fyzické)
24 (virtuální)</t>
  </si>
  <si>
    <t xml:space="preserve"> § 5311  Bezpečnost a veřejný pořádek</t>
  </si>
  <si>
    <t xml:space="preserve"> § 5512  Požární ochrana </t>
  </si>
  <si>
    <t xml:space="preserve">     - MK</t>
  </si>
  <si>
    <t xml:space="preserve">     - město Kunovice</t>
  </si>
  <si>
    <t>Pedagog.</t>
  </si>
  <si>
    <t>Pedagog. pracovníci</t>
  </si>
  <si>
    <t>OPŽP</t>
  </si>
  <si>
    <t>ÚTVAR KANCELÁŘE STAROSTY</t>
  </si>
  <si>
    <t>ÚTVAR MĚSTSKÉHO ARCHITEKTA</t>
  </si>
  <si>
    <t xml:space="preserve">A) Oblast architektury </t>
  </si>
  <si>
    <t>B) Oblast rozvoje</t>
  </si>
  <si>
    <t>C) Oblast urbanizmu</t>
  </si>
  <si>
    <t>Počet pořizovaných ÚPP - město</t>
  </si>
  <si>
    <t>ODBOR ORGANIZAČNÍ SPRÁVY A INFORMATIKY</t>
  </si>
  <si>
    <t>Celkem uloženo pořádkových pokut</t>
  </si>
  <si>
    <t>Počet správních rozhodnutí</t>
  </si>
  <si>
    <t>Celková výše vystavených pokut v Kč</t>
  </si>
  <si>
    <t>Na úseku zbraní a střeliva</t>
  </si>
  <si>
    <t>Ostatní přestupky</t>
  </si>
  <si>
    <t>ODBOR DOPRAVNÍCH A SPRÁVNÍCH AGEND</t>
  </si>
  <si>
    <t>1. Oddělení registru řidičů a vozidel</t>
  </si>
  <si>
    <t>2. Oddělení přestupkových řízení</t>
  </si>
  <si>
    <t>3. Oddělení matriky, evidence obyvatel a osobních dokladů</t>
  </si>
  <si>
    <t>Oddělení kultury a cestovnícho ruchu</t>
  </si>
  <si>
    <t>Oddělení propagace a vnějších vztahů</t>
  </si>
  <si>
    <t>Celkem řešených ÚPD a změn ÚPD - obce ORP</t>
  </si>
  <si>
    <t>1. Oddělení stavebního odboru a památkové péče</t>
  </si>
  <si>
    <t>3. Oddělení dopravního úřadu</t>
  </si>
  <si>
    <t xml:space="preserve">Ochrana přírody, ochrana zemědělského půdního fondu, lesnictví, myslivost, rybářství </t>
  </si>
  <si>
    <t>Ochrana prostředí (odpadové hospodářství a ochrana ovzduší)</t>
  </si>
  <si>
    <t>Vodního hospodářství (vodoprávní úřad)</t>
  </si>
  <si>
    <t>2. Oddělení vodoprávního úřadu a životního prostředí</t>
  </si>
  <si>
    <t>Oddělení plánování sociálních služeb</t>
  </si>
  <si>
    <t>Oddělení školství a sportu</t>
  </si>
  <si>
    <t>Spotřebitelské poradenství + SOS poradna</t>
  </si>
  <si>
    <t>2015/2016</t>
  </si>
  <si>
    <t>Zapisovaní únor 2015</t>
  </si>
  <si>
    <t>Nastoupili k 1.9.2015</t>
  </si>
  <si>
    <t>2015 / 2016</t>
  </si>
  <si>
    <t>PRÁVNÍ ODBOR</t>
  </si>
  <si>
    <t>ODBOR SPRÁVY MAJETKU MĚSTA</t>
  </si>
  <si>
    <t>ODBOR STAVEBNÍHO ÚŘADU A ŽIVOTNÍHO PROSTŘEDÍ</t>
  </si>
  <si>
    <t>ODBOR SOCIÁLNÍCH SLUŽEB</t>
  </si>
  <si>
    <t>ÚTVAR INTERNÍHO AUDITU</t>
  </si>
  <si>
    <t xml:space="preserve">Statistika činností </t>
  </si>
  <si>
    <t>ŽIVNOSTENSKÝ ODBOR</t>
  </si>
  <si>
    <t>počet bytů v majetku města k 31.12.</t>
  </si>
  <si>
    <t>Počet mobilních zařízení (notebook/tablet)</t>
  </si>
  <si>
    <t>7 (fyzické) 27 (virtuální)</t>
  </si>
  <si>
    <t>Počet samostatných kopírovacích strojů</t>
  </si>
  <si>
    <t>Počet multifunkčních zařízení</t>
  </si>
  <si>
    <t>Lokality: Masarykovo náměstí 19, Revoluční (OD), Protzkarova – Hradišťanka, Hradební (MP).</t>
  </si>
  <si>
    <t>26072 </t>
  </si>
  <si>
    <t>4670 </t>
  </si>
  <si>
    <t> 24796</t>
  </si>
  <si>
    <t>21696 </t>
  </si>
  <si>
    <t>20119 </t>
  </si>
  <si>
    <t>Czech POINT – výpis z rejstříku trestů*</t>
  </si>
  <si>
    <t>Czech POINT – výpis z obchodního rejstříku*</t>
  </si>
  <si>
    <t>Czech POINT – výpis živnostenského rejstříku*</t>
  </si>
  <si>
    <t>Czech POINT - výpis z bodového hodnocení řidičů*</t>
  </si>
  <si>
    <t>Czech POINT - žádost o zřízení datové schránky*</t>
  </si>
  <si>
    <t> 4</t>
  </si>
  <si>
    <t>Czech POINT - vydání nových přístupových údajů k datové schránce*</t>
  </si>
  <si>
    <t>34 </t>
  </si>
  <si>
    <t>Czech POINT – autorizovaná konverze na žádost*</t>
  </si>
  <si>
    <t> 49</t>
  </si>
  <si>
    <t>Czech POINT – autorizovaná konverze z moci úřední*</t>
  </si>
  <si>
    <t>1415 </t>
  </si>
  <si>
    <t>Ztráty a nálezy - nalezeno/vydáno</t>
  </si>
  <si>
    <t>169/57</t>
  </si>
  <si>
    <t>Smlouvy - skenování</t>
  </si>
  <si>
    <t>* souhrnná data za všechna pracoviště Czech POINT</t>
  </si>
  <si>
    <t>Jednání RM, ZM</t>
  </si>
  <si>
    <t>odd. plánování sociálních služeb - sociální práce</t>
  </si>
  <si>
    <t>počet klientů</t>
  </si>
  <si>
    <t>počet klientů kurátora (klienti ve výkonu trestu odnětí svobody, v léčebnách)</t>
  </si>
  <si>
    <t>počet občanů, kterým byly zajištěny sociální služby ve zdravotnickém zařízení</t>
  </si>
  <si>
    <t>počet provedených sociálních šetření</t>
  </si>
  <si>
    <t>odd. plánování sociálních služeb - další agendy</t>
  </si>
  <si>
    <t>počet provedených kontrol péče opatrovníků o nesvéprávné osoby</t>
  </si>
  <si>
    <t>počet opatrovanců, kterým město UH vykonává veřejného opatrovníka</t>
  </si>
  <si>
    <t>počet rozhodnutí ve věci úhrad za stravu a péči u dětí v ústavním zařízení</t>
  </si>
  <si>
    <t>počet úspěšných žádatelů o dotace z Fondu sociální pomoci a prevence</t>
  </si>
  <si>
    <t>celková částka vyplacených dotací z Fondu sociální pomoci a prevence (v tis. Kč)</t>
  </si>
  <si>
    <t>Petrklíč,azyl. dům pro ženy a matky s dětmi 
ve Véskách</t>
  </si>
  <si>
    <t>Oddělení sociálně-právní ochrany dětí</t>
  </si>
  <si>
    <t>U míry fluktuace je číslo ovlivněno tím, že pracovní smlouvy na veřejně prospěšné práce, jsou vždy uzavírány na dobu určitou.</t>
  </si>
  <si>
    <t>26 </t>
  </si>
  <si>
    <t> 172</t>
  </si>
  <si>
    <t> 3</t>
  </si>
  <si>
    <t> 1</t>
  </si>
  <si>
    <t>Diamantové svatby a jiné výročí svatby</t>
  </si>
  <si>
    <t xml:space="preserve"> § 3231  Základní umělecké školy</t>
  </si>
  <si>
    <t>neprovádí se</t>
  </si>
  <si>
    <t>Počet přijatých přestupků za rok</t>
  </si>
  <si>
    <t>nesledováno</t>
  </si>
  <si>
    <t>Celkem uloženo pokut  (SŘ + PP + příkazy + blok. pokuty)</t>
  </si>
  <si>
    <t>Uloženo zákazů činnosti</t>
  </si>
  <si>
    <t>Počet vydaných výzev (správní delikt)</t>
  </si>
  <si>
    <t>Z toho zaplacených výzev (ukončeno)</t>
  </si>
  <si>
    <t>Správní řízení (objektivní odpovědnost - pokračování)</t>
  </si>
  <si>
    <t>Celková výše pokut Kč (správní řízení + bloková pokuta + příkaz + pořádková pokuta+ výzvy )</t>
  </si>
  <si>
    <t>Postoupeno, odloženo                     </t>
  </si>
  <si>
    <t>30/27,3</t>
  </si>
  <si>
    <t>130, 80, 40, 230 (důchodci nad 80 let zdarma)</t>
  </si>
  <si>
    <t xml:space="preserve">Školní jídelna, výdejna </t>
  </si>
  <si>
    <t xml:space="preserve">Fotbalový stadion </t>
  </si>
  <si>
    <t>bazénový vysavač</t>
  </si>
  <si>
    <t>sestava dětské hřiště</t>
  </si>
  <si>
    <t>záměra města na pacht</t>
  </si>
  <si>
    <t>Vyjádření ke zvláštnímu užívání komunikace od 1.7.2015</t>
  </si>
  <si>
    <t>Pozn.: položka 5171 včetně dopravního značení a opravy dešťových vpustí (bez zimní údržby a oprav parkovacích zařízení)</t>
  </si>
  <si>
    <t>686+186 (mláďat)</t>
  </si>
  <si>
    <t>MK</t>
  </si>
  <si>
    <t>MMR</t>
  </si>
  <si>
    <t>MŠMT</t>
  </si>
  <si>
    <t>MO</t>
  </si>
  <si>
    <t>Ministerstvo kultury</t>
  </si>
  <si>
    <t>Ministerstvo pro místní rozvoj</t>
  </si>
  <si>
    <t>Ministerstvoi obrany</t>
  </si>
  <si>
    <t>Ministerstvo školství, mládeže a tělovýchovy</t>
  </si>
  <si>
    <t>Zlínský kraj</t>
  </si>
  <si>
    <t>Oddělení právní</t>
  </si>
  <si>
    <t>ODBOR INVESTIC</t>
  </si>
  <si>
    <t>ODBOR KULTURY, ŠKOLSTVÍ A SPORTU</t>
  </si>
  <si>
    <t>v letech 2013-2014 sloučeno v postoupeno, odloženo</t>
  </si>
  <si>
    <t>2016/2017</t>
  </si>
  <si>
    <t>Zapisovaní únor 2016</t>
  </si>
  <si>
    <t>Nastoupili k 1.9.2016</t>
  </si>
  <si>
    <t>2016 / 2017</t>
  </si>
  <si>
    <t xml:space="preserve">Zavedení změn na základě informací z centrálního registru obyvatel </t>
  </si>
  <si>
    <t>Přijaté žádosti o CP s biometrickými prvky</t>
  </si>
  <si>
    <t>DSA*</t>
  </si>
  <si>
    <t>* od 1.1.2016 agendu vykonává Odbor dopravních a správních agend</t>
  </si>
  <si>
    <t>* Od srpna 2015 je jubilantům zasíláno blahopřání.</t>
  </si>
  <si>
    <t> 15</t>
  </si>
  <si>
    <t>6744 </t>
  </si>
  <si>
    <t>2 </t>
  </si>
  <si>
    <t xml:space="preserve">     - MŽP (OPŽP, SFŽP)</t>
  </si>
  <si>
    <t xml:space="preserve">     - MMR (IPRM, IOP)</t>
  </si>
  <si>
    <t xml:space="preserve">     - Zlínský kraj</t>
  </si>
  <si>
    <t>** Pouze při jubileu 100 a více let.</t>
  </si>
  <si>
    <t> 316</t>
  </si>
  <si>
    <t> 74</t>
  </si>
  <si>
    <t> 66</t>
  </si>
  <si>
    <t> 0</t>
  </si>
  <si>
    <t> 40</t>
  </si>
  <si>
    <t>Czech POINT – výpis z katastru nemovitostí+mapy*</t>
  </si>
  <si>
    <t>177/57</t>
  </si>
  <si>
    <t>Počet provedení vidimace/legalizace</t>
  </si>
  <si>
    <t>147/426</t>
  </si>
  <si>
    <t>Pozn: Počet zaměstnanců je uveden za celý úřad, tzn. včetně MP , VPP a asistentů MP</t>
  </si>
  <si>
    <t>31/27,13</t>
  </si>
  <si>
    <t>130, 80, 40, 230 (důchodci nad 80 let a ZTP zdarma)</t>
  </si>
  <si>
    <t>263*</t>
  </si>
  <si>
    <t>310 000 </t>
  </si>
  <si>
    <t>10 </t>
  </si>
  <si>
    <t>9 </t>
  </si>
  <si>
    <t>* * Dotace z rozpočtu zřizovatele včetně jiných účelových dotací (z MŠMT, KÚZK).</t>
  </si>
  <si>
    <t>Vložené investiční prostředky města do městských sportovišť (v tis. Kč)</t>
  </si>
  <si>
    <t>rolba</t>
  </si>
  <si>
    <t xml:space="preserve">TZ budova, vnitřní komunikace </t>
  </si>
  <si>
    <t>HIM skluzavka</t>
  </si>
  <si>
    <t>workoutové hřiště</t>
  </si>
  <si>
    <t>nájemní smlouvy na dobu neurčitou +pacht</t>
  </si>
  <si>
    <t xml:space="preserve">celkem smluv za odbor SMM </t>
  </si>
  <si>
    <t>záměry města na pronájem, výpůjčku nem. majetku + dodatky</t>
  </si>
  <si>
    <t>záměry města na uzavření Smlouvy o právu provést stavbu + dodatky</t>
  </si>
  <si>
    <t>nabytí vlast. práva k nem. věcem vzniklých výstavbou + schválení výstavby</t>
  </si>
  <si>
    <t xml:space="preserve">leden - květen 2016 </t>
  </si>
  <si>
    <t>1313 holubů          631  vajíček</t>
  </si>
  <si>
    <t>Rozhodnutí o vyhlášení a ošetřování památných stromů</t>
  </si>
  <si>
    <t>• Výše uvedené provozní náklady jsou bez mezd a odvodů.</t>
  </si>
  <si>
    <t>• Provozní náklady nezahrnují náklady na pořádání kulturních akcí.</t>
  </si>
  <si>
    <t>• z toho děti</t>
  </si>
  <si>
    <t>•z toho v Uherské Hradišti</t>
  </si>
  <si>
    <t xml:space="preserve">Finanční rozpočet příspěvkových organizací (v tis. Kč) </t>
  </si>
  <si>
    <t>Abonentní cyklus vážné hudby prodej/abonenti/celkem</t>
  </si>
  <si>
    <t>6 (fyzické) 37 (virtuální)</t>
  </si>
  <si>
    <t>Abonentní cyklus vážné hudby</t>
  </si>
  <si>
    <t>Abonentní cyklus jazzové hudby</t>
  </si>
  <si>
    <t>Abonentní cyklus amatérského divadla</t>
  </si>
  <si>
    <t>Pořady převážně pro děti</t>
  </si>
  <si>
    <t>Společenské akce</t>
  </si>
  <si>
    <t>Abonentní cyklus jazzové hudby prodej/abonenti/celkem</t>
  </si>
  <si>
    <t xml:space="preserve">Abonentní cyklus amatérského divadla prodej/abonenti/celkem </t>
  </si>
  <si>
    <t>* došlo k nárustu představení na Malé scéně, kde je maximání kapacita pouze 90 míst.</t>
  </si>
  <si>
    <t>Počet nemovitých kulturních památek ve správě odboru/útvaru</t>
  </si>
  <si>
    <t>15/13</t>
  </si>
  <si>
    <t>Název akce</t>
  </si>
  <si>
    <t xml:space="preserve">Rozpočet 
(v tis. Kč) </t>
  </si>
  <si>
    <t>Dotace 
(v tis. Kč)</t>
  </si>
  <si>
    <t>Podíl města 
(v tis. Kč)</t>
  </si>
  <si>
    <t>Zdroj</t>
  </si>
  <si>
    <t>Předpokl. realizace</t>
  </si>
  <si>
    <t>Územní plán Uherské Hradiště</t>
  </si>
  <si>
    <t>IROP</t>
  </si>
  <si>
    <t>Regulační plán RP1-Nemocnice</t>
  </si>
  <si>
    <t>Rekonstrukce sportovního areálu sídliště Mojmír</t>
  </si>
  <si>
    <t>Zpřístupnění výšiny sv. Metoděje</t>
  </si>
  <si>
    <t>Rekonstrukce ZUŠ</t>
  </si>
  <si>
    <t>ZK</t>
  </si>
  <si>
    <t>Podpora vnitřních IT procesů a bezpečnosti sítě</t>
  </si>
  <si>
    <t>Zateplení ZŠ T.G.M.</t>
  </si>
  <si>
    <t>Revitalizace  vegetace svahů nad ul. 28. října (studánka)</t>
  </si>
  <si>
    <t>Podzemní kontejnery</t>
  </si>
  <si>
    <t>Rekonstrukce domu č.p. 238 (škola na Palackého nám.)</t>
  </si>
  <si>
    <t>Rekonstrukce MŠ a ZŠ Šafaříkova</t>
  </si>
  <si>
    <t xml:space="preserve">Revitalizace veřejné zeleně sídliště Štěpnice – 1. etapa </t>
  </si>
  <si>
    <t xml:space="preserve">Revitalizace veřejné zeleně sídliště Štěpnice – 2. etapa </t>
  </si>
  <si>
    <t>Happy Line (skatepark)</t>
  </si>
  <si>
    <t>Boxy na kola</t>
  </si>
  <si>
    <t>Rekonstrukce amfiteátru ve Smetanových sadech</t>
  </si>
  <si>
    <t>Cyklotrasa Mojmír</t>
  </si>
  <si>
    <t>Rekonstrukce chodníků Solná cesta</t>
  </si>
  <si>
    <t>Obnova hradeb Kollárova ul.</t>
  </si>
  <si>
    <t>Oprava fasád na nové radnici</t>
  </si>
  <si>
    <t>Rekonstrukce BD Štěpnická 1059 a 1185</t>
  </si>
  <si>
    <t>Rekonstrukce přírodního amfiteátru na Rochusu</t>
  </si>
  <si>
    <t>Interreg</t>
  </si>
  <si>
    <t>Oprava kašny na Masarykově nám.</t>
  </si>
  <si>
    <t>Kamenný kříž Sady (Cikánka)</t>
  </si>
  <si>
    <t>Boží muka v ul. Pod Lipkami, Sady</t>
  </si>
  <si>
    <t>Památník obětem 1. a 2. sv. války ve Véskách</t>
  </si>
  <si>
    <t xml:space="preserve">Památník obětem 1. a 2. sv. války v Mařaticích </t>
  </si>
  <si>
    <t>Integrovaný regionální operační program</t>
  </si>
  <si>
    <t>Pozn.: U MFS je průměrné vstupné  bez permanentek a bez DPH,  příjmy ze vstupného jsou vč. permanentek a bez DPH.</t>
  </si>
  <si>
    <t>rekonstrukce tréninkového hřiště s umělou trávou</t>
  </si>
  <si>
    <t>83*</t>
  </si>
  <si>
    <t>127**</t>
  </si>
  <si>
    <t>* za 1.pololetí</t>
  </si>
  <si>
    <t>**od 06/2016</t>
  </si>
  <si>
    <t>Přestupky projednané na úseku životního prostředí</t>
  </si>
  <si>
    <t>Správní delikty projednané na úseku životního prostředí</t>
  </si>
  <si>
    <t>* do 6/2016</t>
  </si>
  <si>
    <t>** od 7/2016</t>
  </si>
  <si>
    <t>600*/     12.600**</t>
  </si>
  <si>
    <r>
      <t>360</t>
    </r>
    <r>
      <rPr>
        <vertAlign val="superscript"/>
        <sz val="10"/>
        <color indexed="8"/>
        <rFont val="Skolar Sans Latn"/>
        <family val="2"/>
        <charset val="238"/>
      </rPr>
      <t>*</t>
    </r>
    <r>
      <rPr>
        <sz val="10"/>
        <color indexed="8"/>
        <rFont val="Skolar Sans Latn"/>
        <family val="2"/>
        <charset val="238"/>
      </rPr>
      <t> </t>
    </r>
  </si>
  <si>
    <r>
      <t>2</t>
    </r>
    <r>
      <rPr>
        <vertAlign val="superscript"/>
        <sz val="10"/>
        <color indexed="8"/>
        <rFont val="Skolar Sans Latn"/>
        <family val="2"/>
        <charset val="238"/>
      </rPr>
      <t>**</t>
    </r>
  </si>
  <si>
    <r>
      <t xml:space="preserve">Počet konzultačních vyjádření a stanovisek města </t>
    </r>
    <r>
      <rPr>
        <sz val="10"/>
        <color indexed="8"/>
        <rFont val="Skolar Sans Latn"/>
        <family val="2"/>
        <charset val="238"/>
      </rPr>
      <t>ke studiím, investičním záměrům a k projektům v rámci zastupování města v územním a stavebním řízení</t>
    </r>
  </si>
  <si>
    <r>
      <t>Počet objektů obnovených s přispěním</t>
    </r>
    <r>
      <rPr>
        <sz val="10"/>
        <color indexed="8"/>
        <rFont val="Skolar Sans Latn"/>
        <family val="2"/>
        <charset val="238"/>
      </rPr>
      <t xml:space="preserve"> </t>
    </r>
    <r>
      <rPr>
        <b/>
        <sz val="10"/>
        <color indexed="8"/>
        <rFont val="Skolar Sans Latn"/>
        <family val="2"/>
        <charset val="238"/>
      </rPr>
      <t>Fondu obnovy historické architektury</t>
    </r>
  </si>
  <si>
    <r>
      <t>Počet dotovaných akcí obnovy kulturních památek</t>
    </r>
    <r>
      <rPr>
        <sz val="10"/>
        <color indexed="8"/>
        <rFont val="Skolar Sans Latn"/>
        <family val="2"/>
        <charset val="238"/>
      </rPr>
      <t xml:space="preserve"> na území města </t>
    </r>
  </si>
  <si>
    <r>
      <t>Počet provedených akcí obnovy prvků drobné architektury</t>
    </r>
    <r>
      <rPr>
        <sz val="10"/>
        <color indexed="8"/>
        <rFont val="Skolar Sans Latn"/>
        <family val="2"/>
        <charset val="238"/>
      </rPr>
      <t xml:space="preserve"> na území města</t>
    </r>
  </si>
  <si>
    <r>
      <t>o pojištění odpovědnosti za škodu způsobenou</t>
    </r>
    <r>
      <rPr>
        <b/>
        <sz val="10"/>
        <color indexed="8"/>
        <rFont val="Skolar Sans Latn"/>
        <family val="2"/>
        <charset val="238"/>
      </rPr>
      <t xml:space="preserve"> </t>
    </r>
    <r>
      <rPr>
        <sz val="10"/>
        <color indexed="8"/>
        <rFont val="Skolar Sans Latn"/>
        <family val="2"/>
        <charset val="238"/>
      </rPr>
      <t>provozem vozidla</t>
    </r>
  </si>
  <si>
    <r>
      <t>Ohlašovna</t>
    </r>
    <r>
      <rPr>
        <sz val="10"/>
        <rFont val="Skolar Sans Latn"/>
        <family val="2"/>
        <charset val="238"/>
      </rPr>
      <t> </t>
    </r>
  </si>
  <si>
    <r>
      <t>Matrika</t>
    </r>
    <r>
      <rPr>
        <sz val="10"/>
        <rFont val="Skolar Sans Latn"/>
        <family val="2"/>
        <charset val="238"/>
      </rPr>
      <t> </t>
    </r>
  </si>
  <si>
    <t>Záměry města na pronájmy a převody nem.majetku města, projednaných RM a ZM</t>
  </si>
  <si>
    <t xml:space="preserve">záměry města na převody bytů </t>
  </si>
  <si>
    <r>
      <t>Počet rozhodnutí</t>
    </r>
    <r>
      <rPr>
        <sz val="10"/>
        <color indexed="8"/>
        <rFont val="Skolar Sans Latn"/>
        <family val="2"/>
        <charset val="238"/>
      </rPr>
      <t xml:space="preserve"> – závazných stanovisek vydaných orgánem státní památkové péče na úseku zákona č.20/1987 Sb., o státní památkové péči</t>
    </r>
  </si>
  <si>
    <r>
      <t>Počet ostatních úkonů</t>
    </r>
    <r>
      <rPr>
        <sz val="10"/>
        <color indexed="8"/>
        <rFont val="Skolar Sans Latn"/>
        <family val="2"/>
        <charset val="238"/>
      </rPr>
      <t xml:space="preserve"> – počet ostatních úkonů a stanovisek v gesci orgánu státní památkové péče</t>
    </r>
  </si>
  <si>
    <r>
      <t>Celkem</t>
    </r>
    <r>
      <rPr>
        <sz val="10"/>
        <color indexed="8"/>
        <rFont val="Skolar Sans Latn"/>
        <family val="2"/>
        <charset val="238"/>
      </rPr>
      <t xml:space="preserve"> úkonů souvisejících s agendou státní památkové péče</t>
    </r>
  </si>
  <si>
    <r>
      <t>Počet nemovitých kulturních památek</t>
    </r>
    <r>
      <rPr>
        <sz val="10"/>
        <color indexed="8"/>
        <rFont val="Skolar Sans Latn"/>
        <family val="2"/>
        <charset val="238"/>
      </rPr>
      <t xml:space="preserve"> správním obvodu obce s rozšířenou působností</t>
    </r>
  </si>
  <si>
    <r>
      <t>Počet movitých</t>
    </r>
    <r>
      <rPr>
        <sz val="10"/>
        <color indexed="8"/>
        <rFont val="Skolar Sans Latn"/>
        <family val="2"/>
        <charset val="238"/>
      </rPr>
      <t xml:space="preserve"> </t>
    </r>
    <r>
      <rPr>
        <b/>
        <sz val="10"/>
        <color indexed="8"/>
        <rFont val="Skolar Sans Latn"/>
        <family val="2"/>
        <charset val="238"/>
      </rPr>
      <t>kulturních památek</t>
    </r>
    <r>
      <rPr>
        <sz val="10"/>
        <color indexed="8"/>
        <rFont val="Skolar Sans Latn"/>
        <family val="2"/>
        <charset val="238"/>
      </rPr>
      <t xml:space="preserve"> správním obvodu obce s rozšířenou působností</t>
    </r>
  </si>
  <si>
    <r>
      <t>Počet památkových zón, rezervací, ochranných pásem</t>
    </r>
    <r>
      <rPr>
        <sz val="10"/>
        <color indexed="8"/>
        <rFont val="Skolar Sans Latn"/>
        <family val="2"/>
        <charset val="238"/>
      </rPr>
      <t xml:space="preserve"> správního obvodu obce s rozšířenou působností</t>
    </r>
  </si>
  <si>
    <r>
      <t>Jarošov, Na</t>
    </r>
    <r>
      <rPr>
        <b/>
        <sz val="10"/>
        <color indexed="8"/>
        <rFont val="Skolar Sans Latn"/>
        <family val="2"/>
        <charset val="238"/>
      </rPr>
      <t xml:space="preserve"> </t>
    </r>
    <r>
      <rPr>
        <sz val="10"/>
        <color indexed="8"/>
        <rFont val="Skolar Sans Latn"/>
        <family val="2"/>
        <charset val="238"/>
      </rPr>
      <t>Návsi 114</t>
    </r>
  </si>
  <si>
    <t>Městská kina Uherské Hradiště,        p. o.</t>
  </si>
  <si>
    <t>5624,9/ dotace 132,7</t>
  </si>
  <si>
    <t>164,7/ dotace 130</t>
  </si>
  <si>
    <t>2017/2018</t>
  </si>
  <si>
    <t>2017 / 2018</t>
  </si>
  <si>
    <t>Vydaná živnostenské oprávnění</t>
  </si>
  <si>
    <t xml:space="preserve"> § 2221  Provoz veřejné silniční dopravy</t>
  </si>
  <si>
    <t xml:space="preserve"> § 2310  Pitná voda</t>
  </si>
  <si>
    <t xml:space="preserve"> § 3117  První stupeň základních škol</t>
  </si>
  <si>
    <t xml:space="preserve">V říjnu 2017 byl zahájen projekt "Střednědobý plán rozvoje sociálních služeb na Uherskohradišťsku III" v rámci Operačního programu Zaměstnanost, který se věnuje komunitnímu plánování sociálních služeb v regionu a jeho plánované výdaje mohou v horizontu dvou let činit až 1 673 125 Kč.   </t>
  </si>
  <si>
    <t>Myslivost, rybářství</t>
  </si>
  <si>
    <t>Zemědělský půdní fond</t>
  </si>
  <si>
    <t>Dotační projekty města Uherské Hradiště sledované v roce 2017</t>
  </si>
  <si>
    <t>Autem ekologicky a chytře (nákup elektromobilu)</t>
  </si>
  <si>
    <t>SFŽP</t>
  </si>
  <si>
    <t>Bezbariérová trasa Autobusové nádraží - ul. Františkánská</t>
  </si>
  <si>
    <t>Česko-německé kulturní dny Uherské Hradiště - Mayen</t>
  </si>
  <si>
    <t>ČNFB</t>
  </si>
  <si>
    <t>Střednědobý plán rozvoje sociálních služeb III.</t>
  </si>
  <si>
    <t>OPZ</t>
  </si>
  <si>
    <t>Místní akční plán vzdělávání</t>
  </si>
  <si>
    <t>OPVVV</t>
  </si>
  <si>
    <t>Modernizace učeben ZŠ UNESCO</t>
  </si>
  <si>
    <t>Modernizace učeben ZŠ Za Alejí</t>
  </si>
  <si>
    <t>Modernizace učeben ZŠ Sportovní</t>
  </si>
  <si>
    <t>Modernizace učeben ZŠ T.G.M.</t>
  </si>
  <si>
    <t>Modernizace učeben ZŠ Východ</t>
  </si>
  <si>
    <t>Modernizace učeben ZŠ Jarošov</t>
  </si>
  <si>
    <t>Informační a navigační systém města</t>
  </si>
  <si>
    <t>Bezbariérové úpravy MŠ Revoluční</t>
  </si>
  <si>
    <t>Koncepce Smart City</t>
  </si>
  <si>
    <t>Plán udržitelné městské mobility</t>
  </si>
  <si>
    <t>Prostředky požární ochrany pro JSDH Uh. Hradiště a Míkovice</t>
  </si>
  <si>
    <t>Program prevence kriminality 2018</t>
  </si>
  <si>
    <t>MV</t>
  </si>
  <si>
    <t>Úspory energií objektu Měšťanská budova</t>
  </si>
  <si>
    <t>Revitalizace sídliště 28. října - 2. etapa</t>
  </si>
  <si>
    <t>Rekonstrukce domu s pečovatelskou službou v ul. Rostislavova</t>
  </si>
  <si>
    <t>Cyklostezka Rovnina (Mařatice - Mistřice)</t>
  </si>
  <si>
    <t>Revitalizace sídliště Štěpnice - 1. etapa</t>
  </si>
  <si>
    <t>Česko-německý fond budoucnosti</t>
  </si>
  <si>
    <t>Ministerstvo vnitra</t>
  </si>
  <si>
    <t>Operační program Věda, výzkum, vzdělávání</t>
  </si>
  <si>
    <t>Operační program Zaměstnanost</t>
  </si>
  <si>
    <t>Státní fond životního prostředí</t>
  </si>
  <si>
    <r>
      <t>2</t>
    </r>
    <r>
      <rPr>
        <vertAlign val="superscript"/>
        <sz val="10"/>
        <color theme="1"/>
        <rFont val="Skolar Sans Latn"/>
        <charset val="238"/>
      </rPr>
      <t>**</t>
    </r>
  </si>
  <si>
    <t> 14</t>
  </si>
  <si>
    <t>6593 </t>
  </si>
  <si>
    <t>12600 </t>
  </si>
  <si>
    <t>209/10</t>
  </si>
  <si>
    <t>227/527</t>
  </si>
  <si>
    <t>31/29,6</t>
  </si>
  <si>
    <t>Zapisovaní květen 2017</t>
  </si>
  <si>
    <t>Nastoupili k 1.9.2017</t>
  </si>
  <si>
    <t xml:space="preserve">Školní jídelna, výd. </t>
  </si>
  <si>
    <t>rekonstrukce přístupové cesty na ledovou plochu</t>
  </si>
  <si>
    <t>HIM wellness</t>
  </si>
  <si>
    <t>stavba (pergola,můstek pro plavčíky)</t>
  </si>
  <si>
    <t>umělé kluziště</t>
  </si>
  <si>
    <t xml:space="preserve">Pozn.: Zimní stadion –  od r. 2011 dotace města příspěvkové organizaci SM UH p.o.  zvýšena o úhradu ledu  pro HC a Kraso. Dříve šla úhrada ledu přes Fond sportu.  </t>
  </si>
  <si>
    <t>Pozn.: Výše dotací jsou objektivizovány – jsou  bez  prostředků na úhrady ledu pro  HC a Kraso (led hrazen z rozpočtu p.o. Sportoviště města UH)  a dále bez dotace pro 1. FC Slovácko ( v r. 2012 byla tato dotace vyčleněna z Fondu sportu) –  r. 2015 4,5 mil. Kč, r. 2016 5,5 mil. Kč, r. 2017 5,5 mil. Kč.</t>
  </si>
  <si>
    <t>evidence žádostí o nájem městského bytu celkem, z toho</t>
  </si>
  <si>
    <t>počet evidovaných žádostí o nájem městského bytu</t>
  </si>
  <si>
    <t>počet evidovaných žádostí o nájem náhradního bytu</t>
  </si>
  <si>
    <t>nově uzavření nájemní smlouvy na městské byty celkem, z toho</t>
  </si>
  <si>
    <r>
      <t xml:space="preserve">nabídkové řízení na pronájem bytu na základě </t>
    </r>
    <r>
      <rPr>
        <b/>
        <sz val="10"/>
        <rFont val="Skolar Sans Latn"/>
        <family val="2"/>
        <charset val="238"/>
      </rPr>
      <t>nejvyšší nabídky měsíčního nájemného</t>
    </r>
  </si>
  <si>
    <t>ostatní byty (Slovácké divadlo, služební)</t>
  </si>
  <si>
    <t>vydané souhlasy podle OZ - celkem, z toho</t>
  </si>
  <si>
    <t>počet vydaných souhlasů s dohodou o výměně bytů</t>
  </si>
  <si>
    <t xml:space="preserve">počet vydaných souhlasů podle § 2279 (po úmrtí nájemníka) </t>
  </si>
  <si>
    <t>304 holubů 704 vajíček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</si>
</sst>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\ _K_č_-;\-* #,##0\ _K_č_-;_-* &quot;-&quot;\ _K_č_-;_-@_-"/>
    <numFmt numFmtId="43" formatCode="_-* #,##0.00\ _K_č_-;\-* #,##0.00\ _K_č_-;_-* &quot;-&quot;??\ _K_č_-;_-@_-"/>
    <numFmt numFmtId="164" formatCode="0_ ;\-0\ "/>
    <numFmt numFmtId="165" formatCode="#,##0.0"/>
    <numFmt numFmtId="166" formatCode="#,##0\ _K_č"/>
    <numFmt numFmtId="167" formatCode="#,##0.00\ _K_č"/>
    <numFmt numFmtId="168" formatCode="_-* #,##0.0\ _K_č_-;\-* #,##0.0\ _K_č_-;_-* &quot;-&quot;??\ _K_č_-;_-@_-"/>
    <numFmt numFmtId="169" formatCode="0.0"/>
    <numFmt numFmtId="170" formatCode="#,##0.0_ ;[Red]\-#,##0.0\ "/>
    <numFmt numFmtId="171" formatCode="#,##0_ ;\-#,##0\ "/>
  </numFmts>
  <fonts count="5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0"/>
      <color indexed="8"/>
      <name val="Skolar Sans Latn"/>
      <family val="2"/>
      <charset val="238"/>
    </font>
    <font>
      <sz val="10"/>
      <color indexed="8"/>
      <name val="Skolar Sans Latn"/>
      <family val="2"/>
      <charset val="238"/>
    </font>
    <font>
      <sz val="10"/>
      <name val="Skolar Sans Latn"/>
      <family val="2"/>
      <charset val="238"/>
    </font>
    <font>
      <b/>
      <u/>
      <sz val="10"/>
      <color indexed="8"/>
      <name val="Skolar Sans Latn"/>
      <family val="2"/>
      <charset val="238"/>
    </font>
    <font>
      <sz val="9"/>
      <color indexed="8"/>
      <name val="Skolar Sans Latn"/>
      <family val="2"/>
      <charset val="238"/>
    </font>
    <font>
      <vertAlign val="superscript"/>
      <sz val="10"/>
      <color indexed="8"/>
      <name val="Skolar Sans Latn"/>
      <family val="2"/>
      <charset val="238"/>
    </font>
    <font>
      <sz val="8"/>
      <color indexed="8"/>
      <name val="Skolar Sans Latn"/>
      <family val="2"/>
      <charset val="238"/>
    </font>
    <font>
      <b/>
      <sz val="10"/>
      <name val="Skolar Sans Latn"/>
      <family val="2"/>
      <charset val="238"/>
    </font>
    <font>
      <strike/>
      <sz val="10"/>
      <name val="Skolar Sans Latn"/>
      <family val="2"/>
      <charset val="238"/>
    </font>
    <font>
      <u/>
      <sz val="10"/>
      <color indexed="8"/>
      <name val="Skolar Sans Latn"/>
      <family val="2"/>
      <charset val="238"/>
    </font>
    <font>
      <b/>
      <sz val="10"/>
      <color indexed="10"/>
      <name val="Skolar Sans Latn"/>
      <family val="2"/>
      <charset val="238"/>
    </font>
    <font>
      <sz val="10"/>
      <color indexed="10"/>
      <name val="Skolar Sans Latn"/>
      <family val="2"/>
      <charset val="238"/>
    </font>
    <font>
      <sz val="11"/>
      <color rgb="FF006100"/>
      <name val="Calibri"/>
      <family val="2"/>
      <charset val="238"/>
      <scheme val="minor"/>
    </font>
    <font>
      <b/>
      <u/>
      <sz val="10"/>
      <color theme="1"/>
      <name val="Skolar Sans Latn"/>
      <family val="2"/>
      <charset val="238"/>
    </font>
    <font>
      <sz val="10"/>
      <color theme="1"/>
      <name val="Skolar Sans Latn"/>
      <family val="2"/>
      <charset val="238"/>
    </font>
    <font>
      <b/>
      <sz val="10"/>
      <color theme="1"/>
      <name val="Skolar Sans Latn"/>
      <family val="2"/>
      <charset val="238"/>
    </font>
    <font>
      <sz val="10"/>
      <color rgb="FF000000"/>
      <name val="Skolar Sans Latn"/>
      <family val="2"/>
      <charset val="238"/>
    </font>
    <font>
      <b/>
      <sz val="10"/>
      <color rgb="FF000000"/>
      <name val="Skolar Sans Latn"/>
      <family val="2"/>
      <charset val="238"/>
    </font>
    <font>
      <u/>
      <sz val="10"/>
      <color theme="1"/>
      <name val="Skolar Sans Latn"/>
      <family val="2"/>
      <charset val="238"/>
    </font>
    <font>
      <sz val="10"/>
      <color rgb="FFFF0000"/>
      <name val="Skolar Sans Latn"/>
      <family val="2"/>
      <charset val="238"/>
    </font>
    <font>
      <sz val="10"/>
      <color rgb="FF92D050"/>
      <name val="Skolar Sans Latn"/>
      <family val="2"/>
      <charset val="238"/>
    </font>
    <font>
      <sz val="10"/>
      <color indexed="8"/>
      <name val="Skolar"/>
      <charset val="238"/>
    </font>
    <font>
      <b/>
      <sz val="10"/>
      <color indexed="8"/>
      <name val="Skolar"/>
      <charset val="238"/>
    </font>
    <font>
      <sz val="10"/>
      <name val="Skolar"/>
      <charset val="238"/>
    </font>
    <font>
      <b/>
      <sz val="10"/>
      <name val="Skolar"/>
      <charset val="238"/>
    </font>
    <font>
      <sz val="10"/>
      <color indexed="8"/>
      <name val="Skolar sans latin"/>
      <charset val="238"/>
    </font>
    <font>
      <sz val="10"/>
      <color theme="1"/>
      <name val="Skolar sans latin"/>
      <charset val="238"/>
    </font>
    <font>
      <b/>
      <sz val="10"/>
      <color indexed="8"/>
      <name val="Skolar sans latin"/>
      <charset val="238"/>
    </font>
    <font>
      <b/>
      <sz val="10"/>
      <color theme="1"/>
      <name val="Skolar sans latin"/>
      <charset val="238"/>
    </font>
    <font>
      <vertAlign val="superscript"/>
      <sz val="10"/>
      <color theme="1"/>
      <name val="Skolar Sans Latn"/>
      <charset val="238"/>
    </font>
    <font>
      <sz val="10"/>
      <color rgb="FF000000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</font>
    <font>
      <sz val="10"/>
      <color rgb="FF000000"/>
      <name val="Skolar "/>
      <charset val="238"/>
    </font>
    <font>
      <sz val="10"/>
      <color rgb="FF000000"/>
      <name val="Skolar"/>
      <charset val="238"/>
    </font>
    <font>
      <b/>
      <sz val="10"/>
      <color rgb="FF000000"/>
      <name val="Skolar"/>
      <charset val="238"/>
    </font>
    <font>
      <sz val="10"/>
      <color theme="1"/>
      <name val="Skolar"/>
      <charset val="238"/>
    </font>
    <font>
      <b/>
      <sz val="10"/>
      <color rgb="FFFF0000"/>
      <name val="Skolar Sans Latn"/>
      <charset val="238"/>
    </font>
    <font>
      <sz val="10"/>
      <color indexed="8"/>
      <name val="Skolar Sans Latn"/>
      <charset val="238"/>
    </font>
    <font>
      <sz val="10"/>
      <name val="Skolar Sans Latn"/>
      <charset val="238"/>
    </font>
    <font>
      <b/>
      <sz val="10"/>
      <name val="Skolar Sans Latn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auto="1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17" fillId="7" borderId="0" applyNumberFormat="0" applyBorder="0" applyAlignment="0" applyProtection="0"/>
    <xf numFmtId="0" fontId="44" fillId="0" borderId="0"/>
    <xf numFmtId="0" fontId="45" fillId="0" borderId="0" applyNumberFormat="0" applyFill="0" applyBorder="0" applyProtection="0"/>
  </cellStyleXfs>
  <cellXfs count="921">
    <xf numFmtId="0" fontId="0" fillId="0" borderId="0" xfId="0"/>
    <xf numFmtId="0" fontId="18" fillId="0" borderId="0" xfId="0" applyFont="1"/>
    <xf numFmtId="0" fontId="19" fillId="0" borderId="0" xfId="0" applyFont="1"/>
    <xf numFmtId="0" fontId="6" fillId="0" borderId="7" xfId="0" applyFont="1" applyBorder="1" applyAlignment="1">
      <alignment wrapText="1"/>
    </xf>
    <xf numFmtId="0" fontId="6" fillId="0" borderId="8" xfId="0" applyFont="1" applyBorder="1"/>
    <xf numFmtId="3" fontId="6" fillId="0" borderId="8" xfId="0" applyNumberFormat="1" applyFont="1" applyBorder="1"/>
    <xf numFmtId="3" fontId="6" fillId="0" borderId="9" xfId="0" applyNumberFormat="1" applyFont="1" applyBorder="1"/>
    <xf numFmtId="0" fontId="6" fillId="0" borderId="10" xfId="0" applyFont="1" applyBorder="1" applyAlignment="1">
      <alignment wrapText="1"/>
    </xf>
    <xf numFmtId="0" fontId="6" fillId="0" borderId="11" xfId="0" applyFont="1" applyBorder="1"/>
    <xf numFmtId="3" fontId="6" fillId="0" borderId="11" xfId="0" applyNumberFormat="1" applyFont="1" applyBorder="1"/>
    <xf numFmtId="3" fontId="6" fillId="0" borderId="12" xfId="0" applyNumberFormat="1" applyFont="1" applyBorder="1"/>
    <xf numFmtId="0" fontId="6" fillId="0" borderId="4" xfId="0" applyFont="1" applyBorder="1" applyAlignment="1">
      <alignment wrapText="1"/>
    </xf>
    <xf numFmtId="0" fontId="6" fillId="0" borderId="5" xfId="0" applyFont="1" applyBorder="1"/>
    <xf numFmtId="3" fontId="6" fillId="0" borderId="5" xfId="0" applyNumberFormat="1" applyFont="1" applyBorder="1"/>
    <xf numFmtId="3" fontId="6" fillId="0" borderId="6" xfId="0" applyNumberFormat="1" applyFont="1" applyBorder="1"/>
    <xf numFmtId="0" fontId="6" fillId="0" borderId="0" xfId="0" applyFont="1" applyAlignment="1">
      <alignment wrapText="1"/>
    </xf>
    <xf numFmtId="0" fontId="6" fillId="0" borderId="0" xfId="0" applyFont="1"/>
    <xf numFmtId="0" fontId="6" fillId="0" borderId="7" xfId="0" applyFont="1" applyBorder="1" applyAlignment="1">
      <alignment vertical="center" wrapText="1"/>
    </xf>
    <xf numFmtId="165" fontId="6" fillId="0" borderId="11" xfId="0" applyNumberFormat="1" applyFont="1" applyBorder="1" applyAlignment="1">
      <alignment vertical="center"/>
    </xf>
    <xf numFmtId="169" fontId="6" fillId="0" borderId="11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165" fontId="6" fillId="0" borderId="5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3" fontId="19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169" fontId="19" fillId="0" borderId="11" xfId="0" applyNumberFormat="1" applyFont="1" applyBorder="1" applyAlignment="1">
      <alignment horizontal="right" vertical="center"/>
    </xf>
    <xf numFmtId="169" fontId="19" fillId="0" borderId="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19" fillId="0" borderId="0" xfId="0" applyFont="1" applyBorder="1"/>
    <xf numFmtId="10" fontId="6" fillId="0" borderId="5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wrapText="1"/>
    </xf>
    <xf numFmtId="0" fontId="6" fillId="0" borderId="10" xfId="0" applyFont="1" applyBorder="1" applyAlignment="1">
      <alignment vertical="center"/>
    </xf>
    <xf numFmtId="0" fontId="19" fillId="0" borderId="4" xfId="0" applyFont="1" applyBorder="1"/>
    <xf numFmtId="0" fontId="19" fillId="0" borderId="0" xfId="0" applyFont="1" applyAlignment="1">
      <alignment vertical="center"/>
    </xf>
    <xf numFmtId="0" fontId="6" fillId="0" borderId="10" xfId="0" applyFont="1" applyBorder="1" applyAlignment="1">
      <alignment horizontal="left" wrapText="1"/>
    </xf>
    <xf numFmtId="3" fontId="7" fillId="9" borderId="11" xfId="4" applyNumberFormat="1" applyFont="1" applyFill="1" applyBorder="1"/>
    <xf numFmtId="0" fontId="7" fillId="9" borderId="11" xfId="4" applyFont="1" applyFill="1" applyBorder="1"/>
    <xf numFmtId="0" fontId="6" fillId="0" borderId="4" xfId="0" applyFont="1" applyBorder="1" applyAlignment="1">
      <alignment horizontal="left" wrapText="1"/>
    </xf>
    <xf numFmtId="0" fontId="7" fillId="9" borderId="5" xfId="4" applyFont="1" applyFill="1" applyBorder="1"/>
    <xf numFmtId="0" fontId="19" fillId="0" borderId="7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vertical="center" wrapText="1"/>
    </xf>
    <xf numFmtId="0" fontId="19" fillId="0" borderId="4" xfId="0" applyFont="1" applyBorder="1" applyAlignment="1">
      <alignment vertical="center" wrapText="1"/>
    </xf>
    <xf numFmtId="0" fontId="21" fillId="0" borderId="5" xfId="0" applyFont="1" applyBorder="1" applyAlignment="1">
      <alignment horizontal="right" vertical="center" wrapText="1"/>
    </xf>
    <xf numFmtId="0" fontId="21" fillId="0" borderId="6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/>
    <xf numFmtId="3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0" xfId="0" applyFont="1"/>
    <xf numFmtId="0" fontId="19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19" fillId="0" borderId="11" xfId="0" applyFont="1" applyBorder="1"/>
    <xf numFmtId="0" fontId="19" fillId="0" borderId="11" xfId="0" applyFont="1" applyFill="1" applyBorder="1"/>
    <xf numFmtId="0" fontId="19" fillId="0" borderId="5" xfId="0" applyFont="1" applyBorder="1"/>
    <xf numFmtId="0" fontId="6" fillId="0" borderId="6" xfId="0" applyFont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10" xfId="0" applyFont="1" applyBorder="1"/>
    <xf numFmtId="0" fontId="6" fillId="0" borderId="11" xfId="0" applyFont="1" applyFill="1" applyBorder="1"/>
    <xf numFmtId="0" fontId="6" fillId="0" borderId="4" xfId="0" applyFont="1" applyBorder="1"/>
    <xf numFmtId="0" fontId="6" fillId="0" borderId="5" xfId="0" applyFont="1" applyFill="1" applyBorder="1"/>
    <xf numFmtId="0" fontId="19" fillId="0" borderId="19" xfId="0" applyFont="1" applyBorder="1"/>
    <xf numFmtId="0" fontId="19" fillId="0" borderId="20" xfId="0" applyFont="1" applyBorder="1"/>
    <xf numFmtId="0" fontId="19" fillId="0" borderId="0" xfId="0" applyFont="1" applyAlignment="1">
      <alignment wrapText="1" shrinkToFit="1"/>
    </xf>
    <xf numFmtId="0" fontId="19" fillId="0" borderId="0" xfId="0" applyFont="1" applyAlignment="1">
      <alignment shrinkToFit="1"/>
    </xf>
    <xf numFmtId="0" fontId="8" fillId="0" borderId="0" xfId="0" applyFont="1"/>
    <xf numFmtId="0" fontId="20" fillId="0" borderId="0" xfId="0" applyFont="1" applyAlignment="1">
      <alignment vertical="center"/>
    </xf>
    <xf numFmtId="0" fontId="20" fillId="0" borderId="13" xfId="0" applyFont="1" applyBorder="1" applyAlignment="1">
      <alignment vertical="center" wrapText="1"/>
    </xf>
    <xf numFmtId="0" fontId="20" fillId="12" borderId="13" xfId="0" applyFont="1" applyFill="1" applyBorder="1" applyAlignment="1">
      <alignment horizontal="center" vertical="center" wrapText="1"/>
    </xf>
    <xf numFmtId="0" fontId="20" fillId="12" borderId="14" xfId="0" applyFont="1" applyFill="1" applyBorder="1" applyAlignment="1">
      <alignment horizontal="center" vertical="center" wrapText="1"/>
    </xf>
    <xf numFmtId="0" fontId="20" fillId="12" borderId="15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3" fontId="19" fillId="0" borderId="2" xfId="0" applyNumberFormat="1" applyFont="1" applyBorder="1" applyAlignment="1">
      <alignment horizontal="right" vertical="center" indent="1"/>
    </xf>
    <xf numFmtId="0" fontId="19" fillId="0" borderId="2" xfId="0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right" vertical="center" indent="1"/>
    </xf>
    <xf numFmtId="0" fontId="19" fillId="0" borderId="9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right" vertical="center" indent="1"/>
    </xf>
    <xf numFmtId="0" fontId="19" fillId="0" borderId="1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center" indent="1"/>
    </xf>
    <xf numFmtId="3" fontId="7" fillId="0" borderId="11" xfId="1" applyNumberFormat="1" applyFont="1" applyBorder="1" applyAlignment="1">
      <alignment horizontal="right" vertical="center" indent="1"/>
    </xf>
    <xf numFmtId="0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3" fontId="19" fillId="0" borderId="11" xfId="0" applyNumberFormat="1" applyFont="1" applyFill="1" applyBorder="1" applyAlignment="1">
      <alignment horizontal="right" vertical="center" indent="1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171" fontId="19" fillId="0" borderId="11" xfId="1" applyNumberFormat="1" applyFont="1" applyFill="1" applyBorder="1" applyAlignment="1">
      <alignment horizontal="right" vertical="center" indent="1"/>
    </xf>
    <xf numFmtId="0" fontId="19" fillId="0" borderId="5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0" borderId="0" xfId="0" applyFont="1"/>
    <xf numFmtId="0" fontId="5" fillId="0" borderId="0" xfId="0" applyFont="1"/>
    <xf numFmtId="0" fontId="6" fillId="0" borderId="12" xfId="0" applyFont="1" applyBorder="1"/>
    <xf numFmtId="0" fontId="6" fillId="0" borderId="6" xfId="0" applyFont="1" applyBorder="1"/>
    <xf numFmtId="3" fontId="6" fillId="0" borderId="11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6" fillId="0" borderId="0" xfId="0" applyNumberFormat="1" applyFont="1"/>
    <xf numFmtId="3" fontId="6" fillId="0" borderId="0" xfId="0" applyNumberFormat="1" applyFont="1" applyBorder="1" applyAlignment="1">
      <alignment horizontal="right" vertical="center" wrapText="1"/>
    </xf>
    <xf numFmtId="0" fontId="5" fillId="10" borderId="1" xfId="0" applyFont="1" applyFill="1" applyBorder="1" applyAlignment="1">
      <alignment horizontal="justify" vertical="center" wrapText="1"/>
    </xf>
    <xf numFmtId="3" fontId="19" fillId="0" borderId="11" xfId="0" applyNumberFormat="1" applyFont="1" applyBorder="1" applyAlignment="1">
      <alignment horizontal="right"/>
    </xf>
    <xf numFmtId="0" fontId="6" fillId="0" borderId="10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right" vertical="center" wrapText="1"/>
    </xf>
    <xf numFmtId="3" fontId="5" fillId="13" borderId="5" xfId="0" applyNumberFormat="1" applyFont="1" applyFill="1" applyBorder="1"/>
    <xf numFmtId="3" fontId="20" fillId="13" borderId="5" xfId="0" applyNumberFormat="1" applyFont="1" applyFill="1" applyBorder="1" applyAlignment="1">
      <alignment horizontal="right"/>
    </xf>
    <xf numFmtId="0" fontId="7" fillId="0" borderId="10" xfId="0" applyFont="1" applyBorder="1" applyAlignment="1">
      <alignment vertical="top" wrapText="1"/>
    </xf>
    <xf numFmtId="0" fontId="7" fillId="9" borderId="11" xfId="0" applyFont="1" applyFill="1" applyBorder="1" applyAlignment="1">
      <alignment horizontal="right" vertical="top" wrapText="1"/>
    </xf>
    <xf numFmtId="0" fontId="12" fillId="13" borderId="10" xfId="0" applyFont="1" applyFill="1" applyBorder="1" applyAlignment="1">
      <alignment vertical="top" wrapText="1"/>
    </xf>
    <xf numFmtId="3" fontId="12" fillId="13" borderId="11" xfId="0" applyNumberFormat="1" applyFont="1" applyFill="1" applyBorder="1" applyAlignment="1">
      <alignment horizontal="right" vertical="center" wrapText="1"/>
    </xf>
    <xf numFmtId="3" fontId="5" fillId="13" borderId="12" xfId="0" applyNumberFormat="1" applyFont="1" applyFill="1" applyBorder="1" applyAlignment="1">
      <alignment horizontal="right" vertical="center"/>
    </xf>
    <xf numFmtId="0" fontId="12" fillId="4" borderId="10" xfId="0" applyFont="1" applyFill="1" applyBorder="1" applyAlignment="1">
      <alignment vertical="top" wrapText="1"/>
    </xf>
    <xf numFmtId="0" fontId="12" fillId="4" borderId="11" xfId="0" applyFont="1" applyFill="1" applyBorder="1" applyAlignment="1">
      <alignment horizontal="right" wrapText="1"/>
    </xf>
    <xf numFmtId="0" fontId="19" fillId="10" borderId="11" xfId="0" applyFont="1" applyFill="1" applyBorder="1"/>
    <xf numFmtId="0" fontId="19" fillId="10" borderId="12" xfId="0" applyFont="1" applyFill="1" applyBorder="1"/>
    <xf numFmtId="0" fontId="7" fillId="0" borderId="11" xfId="0" applyFont="1" applyBorder="1" applyAlignment="1">
      <alignment vertical="center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center" wrapText="1"/>
    </xf>
    <xf numFmtId="0" fontId="12" fillId="0" borderId="0" xfId="0" applyFont="1"/>
    <xf numFmtId="0" fontId="7" fillId="0" borderId="11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wrapText="1"/>
    </xf>
    <xf numFmtId="0" fontId="15" fillId="0" borderId="0" xfId="0" applyFont="1"/>
    <xf numFmtId="3" fontId="7" fillId="0" borderId="5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16" fillId="0" borderId="0" xfId="0" applyFont="1"/>
    <xf numFmtId="3" fontId="7" fillId="0" borderId="11" xfId="0" applyNumberFormat="1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 vertical="top" wrapText="1"/>
    </xf>
    <xf numFmtId="3" fontId="7" fillId="0" borderId="5" xfId="0" applyNumberFormat="1" applyFont="1" applyBorder="1" applyAlignment="1">
      <alignment horizontal="right" vertical="top" wrapText="1"/>
    </xf>
    <xf numFmtId="3" fontId="7" fillId="0" borderId="6" xfId="0" applyNumberFormat="1" applyFont="1" applyBorder="1" applyAlignment="1">
      <alignment horizontal="right" vertical="top" wrapText="1"/>
    </xf>
    <xf numFmtId="0" fontId="7" fillId="0" borderId="0" xfId="0" applyFont="1"/>
    <xf numFmtId="0" fontId="6" fillId="0" borderId="0" xfId="0" applyFont="1" applyFill="1" applyAlignment="1"/>
    <xf numFmtId="0" fontId="7" fillId="0" borderId="0" xfId="2" applyFont="1" applyFill="1"/>
    <xf numFmtId="0" fontId="7" fillId="0" borderId="0" xfId="2" applyFont="1" applyFill="1" applyAlignment="1">
      <alignment wrapText="1"/>
    </xf>
    <xf numFmtId="0" fontId="7" fillId="0" borderId="0" xfId="2" applyFont="1" applyFill="1" applyBorder="1"/>
    <xf numFmtId="41" fontId="7" fillId="0" borderId="0" xfId="2" applyNumberFormat="1" applyFont="1" applyFill="1" applyBorder="1" applyAlignment="1">
      <alignment horizontal="center" vertical="center"/>
    </xf>
    <xf numFmtId="41" fontId="7" fillId="0" borderId="0" xfId="2" applyNumberFormat="1" applyFont="1" applyFill="1" applyBorder="1"/>
    <xf numFmtId="41" fontId="7" fillId="0" borderId="0" xfId="2" applyNumberFormat="1" applyFont="1" applyFill="1" applyAlignment="1">
      <alignment horizontal="center" vertical="center"/>
    </xf>
    <xf numFmtId="0" fontId="6" fillId="0" borderId="0" xfId="0" applyFont="1" applyFill="1" applyBorder="1" applyAlignment="1"/>
    <xf numFmtId="0" fontId="12" fillId="0" borderId="0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3" fontId="5" fillId="9" borderId="0" xfId="0" applyNumberFormat="1" applyFont="1" applyFill="1" applyBorder="1" applyAlignment="1">
      <alignment horizontal="right" vertical="center" wrapText="1"/>
    </xf>
    <xf numFmtId="0" fontId="5" fillId="9" borderId="0" xfId="0" applyFont="1" applyFill="1" applyBorder="1" applyAlignment="1">
      <alignment horizontal="right" vertical="center" wrapText="1"/>
    </xf>
    <xf numFmtId="0" fontId="6" fillId="9" borderId="0" xfId="0" applyFont="1" applyFill="1" applyAlignment="1">
      <alignment horizontal="right"/>
    </xf>
    <xf numFmtId="0" fontId="6" fillId="9" borderId="0" xfId="0" applyFont="1" applyFill="1"/>
    <xf numFmtId="0" fontId="6" fillId="0" borderId="0" xfId="0" applyFont="1" applyAlignment="1">
      <alignment horizontal="right"/>
    </xf>
    <xf numFmtId="170" fontId="7" fillId="0" borderId="11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 wrapText="1"/>
    </xf>
    <xf numFmtId="165" fontId="6" fillId="0" borderId="5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/>
    <xf numFmtId="0" fontId="5" fillId="0" borderId="0" xfId="0" applyFont="1" applyFill="1"/>
    <xf numFmtId="0" fontId="5" fillId="0" borderId="1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/>
    <xf numFmtId="49" fontId="5" fillId="0" borderId="0" xfId="0" applyNumberFormat="1" applyFont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3" fontId="6" fillId="0" borderId="8" xfId="0" applyNumberFormat="1" applyFont="1" applyBorder="1" applyAlignment="1"/>
    <xf numFmtId="3" fontId="7" fillId="0" borderId="8" xfId="0" applyNumberFormat="1" applyFont="1" applyBorder="1"/>
    <xf numFmtId="0" fontId="6" fillId="0" borderId="11" xfId="0" applyFont="1" applyBorder="1" applyAlignment="1"/>
    <xf numFmtId="0" fontId="7" fillId="0" borderId="11" xfId="0" applyFont="1" applyBorder="1"/>
    <xf numFmtId="3" fontId="6" fillId="0" borderId="5" xfId="0" applyNumberFormat="1" applyFont="1" applyBorder="1" applyAlignment="1"/>
    <xf numFmtId="3" fontId="7" fillId="0" borderId="5" xfId="0" applyNumberFormat="1" applyFont="1" applyBorder="1"/>
    <xf numFmtId="0" fontId="6" fillId="0" borderId="0" xfId="0" applyFont="1" applyAlignment="1">
      <alignment vertical="center"/>
    </xf>
    <xf numFmtId="4" fontId="7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vertical="center" wrapText="1"/>
    </xf>
    <xf numFmtId="4" fontId="6" fillId="0" borderId="5" xfId="0" applyNumberFormat="1" applyFont="1" applyBorder="1"/>
    <xf numFmtId="0" fontId="5" fillId="0" borderId="16" xfId="0" applyFont="1" applyBorder="1" applyAlignment="1">
      <alignment horizontal="left" vertical="center" wrapText="1"/>
    </xf>
    <xf numFmtId="0" fontId="5" fillId="6" borderId="11" xfId="0" applyFont="1" applyFill="1" applyBorder="1" applyAlignment="1">
      <alignment horizontal="right" vertical="center" wrapText="1"/>
    </xf>
    <xf numFmtId="0" fontId="5" fillId="6" borderId="11" xfId="0" applyFont="1" applyFill="1" applyBorder="1"/>
    <xf numFmtId="0" fontId="5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/>
    </xf>
    <xf numFmtId="49" fontId="6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169" fontId="5" fillId="0" borderId="11" xfId="0" applyNumberFormat="1" applyFont="1" applyBorder="1" applyAlignment="1">
      <alignment horizontal="right" vertical="center" wrapText="1"/>
    </xf>
    <xf numFmtId="169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3" fontId="5" fillId="5" borderId="5" xfId="0" applyNumberFormat="1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right" vertical="center" wrapText="1"/>
    </xf>
    <xf numFmtId="3" fontId="5" fillId="5" borderId="6" xfId="0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5" fillId="5" borderId="6" xfId="0" applyFont="1" applyFill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165" fontId="6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5" fillId="14" borderId="4" xfId="0" applyFont="1" applyFill="1" applyBorder="1" applyAlignment="1">
      <alignment vertical="center" wrapText="1"/>
    </xf>
    <xf numFmtId="4" fontId="5" fillId="14" borderId="5" xfId="0" applyNumberFormat="1" applyFont="1" applyFill="1" applyBorder="1" applyAlignment="1">
      <alignment horizontal="right" vertical="center" wrapText="1"/>
    </xf>
    <xf numFmtId="0" fontId="5" fillId="14" borderId="5" xfId="0" applyFont="1" applyFill="1" applyBorder="1" applyAlignment="1">
      <alignment horizontal="right" vertical="center" wrapText="1"/>
    </xf>
    <xf numFmtId="4" fontId="5" fillId="14" borderId="6" xfId="0" applyNumberFormat="1" applyFont="1" applyFill="1" applyBorder="1" applyAlignment="1">
      <alignment horizontal="right" vertical="center" wrapText="1"/>
    </xf>
    <xf numFmtId="0" fontId="5" fillId="6" borderId="10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/>
    <xf numFmtId="0" fontId="5" fillId="6" borderId="6" xfId="0" applyFont="1" applyFill="1" applyBorder="1"/>
    <xf numFmtId="0" fontId="6" fillId="0" borderId="6" xfId="0" applyFont="1" applyBorder="1" applyAlignment="1">
      <alignment horizontal="right" vertical="center" wrapText="1"/>
    </xf>
    <xf numFmtId="169" fontId="5" fillId="0" borderId="5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vertical="center" wrapText="1"/>
    </xf>
    <xf numFmtId="4" fontId="7" fillId="0" borderId="8" xfId="0" applyNumberFormat="1" applyFont="1" applyBorder="1" applyAlignment="1">
      <alignment vertical="center" wrapText="1"/>
    </xf>
    <xf numFmtId="4" fontId="6" fillId="0" borderId="8" xfId="0" applyNumberFormat="1" applyFont="1" applyBorder="1" applyAlignment="1">
      <alignment horizontal="right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/>
    <xf numFmtId="0" fontId="7" fillId="0" borderId="0" xfId="0" applyFont="1" applyBorder="1" applyAlignment="1">
      <alignment horizontal="center"/>
    </xf>
    <xf numFmtId="0" fontId="6" fillId="0" borderId="10" xfId="0" applyFont="1" applyBorder="1" applyAlignment="1"/>
    <xf numFmtId="0" fontId="6" fillId="0" borderId="4" xfId="0" applyFont="1" applyBorder="1" applyAlignment="1"/>
    <xf numFmtId="0" fontId="19" fillId="0" borderId="0" xfId="0" applyFont="1" applyBorder="1" applyAlignment="1">
      <alignment horizontal="center"/>
    </xf>
    <xf numFmtId="165" fontId="12" fillId="0" borderId="19" xfId="0" applyNumberFormat="1" applyFont="1" applyFill="1" applyBorder="1" applyAlignment="1">
      <alignment horizontal="center"/>
    </xf>
    <xf numFmtId="165" fontId="12" fillId="0" borderId="2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0" fontId="24" fillId="0" borderId="0" xfId="0" applyFont="1"/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6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9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166" fontId="6" fillId="0" borderId="11" xfId="0" applyNumberFormat="1" applyFont="1" applyBorder="1" applyAlignment="1">
      <alignment horizontal="right" vertical="center"/>
    </xf>
    <xf numFmtId="0" fontId="12" fillId="0" borderId="4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4" xfId="0" applyFont="1" applyFill="1" applyBorder="1" applyAlignment="1">
      <alignment wrapText="1"/>
    </xf>
    <xf numFmtId="0" fontId="12" fillId="0" borderId="5" xfId="0" applyFont="1" applyFill="1" applyBorder="1"/>
    <xf numFmtId="4" fontId="12" fillId="0" borderId="6" xfId="0" applyNumberFormat="1" applyFont="1" applyFill="1" applyBorder="1" applyAlignment="1"/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/>
    <xf numFmtId="165" fontId="12" fillId="0" borderId="6" xfId="0" applyNumberFormat="1" applyFont="1" applyFill="1" applyBorder="1" applyAlignment="1"/>
    <xf numFmtId="3" fontId="6" fillId="0" borderId="5" xfId="0" applyNumberFormat="1" applyFont="1" applyBorder="1" applyAlignment="1">
      <alignment horizontal="right" vertical="center"/>
    </xf>
    <xf numFmtId="167" fontId="6" fillId="0" borderId="12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20" fillId="8" borderId="2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6" fillId="9" borderId="11" xfId="0" applyFont="1" applyFill="1" applyBorder="1" applyAlignment="1">
      <alignment horizontal="right" vertical="center"/>
    </xf>
    <xf numFmtId="0" fontId="6" fillId="9" borderId="12" xfId="0" applyFont="1" applyFill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3" borderId="10" xfId="0" applyFont="1" applyFill="1" applyBorder="1" applyAlignment="1">
      <alignment horizontal="left" vertical="top"/>
    </xf>
    <xf numFmtId="0" fontId="6" fillId="0" borderId="0" xfId="0" applyFont="1" applyBorder="1" applyAlignment="1"/>
    <xf numFmtId="0" fontId="6" fillId="3" borderId="10" xfId="0" applyFont="1" applyFill="1" applyBorder="1" applyAlignment="1">
      <alignment horizontal="left" vertical="center"/>
    </xf>
    <xf numFmtId="168" fontId="6" fillId="0" borderId="5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right" vertical="center" wrapText="1"/>
    </xf>
    <xf numFmtId="3" fontId="6" fillId="0" borderId="6" xfId="0" applyNumberFormat="1" applyFont="1" applyFill="1" applyBorder="1" applyAlignment="1">
      <alignment horizontal="right" vertical="center" wrapText="1"/>
    </xf>
    <xf numFmtId="0" fontId="25" fillId="0" borderId="0" xfId="0" applyFont="1"/>
    <xf numFmtId="165" fontId="6" fillId="0" borderId="0" xfId="0" applyNumberFormat="1" applyFont="1" applyBorder="1" applyAlignment="1">
      <alignment horizontal="right" vertical="center" wrapText="1"/>
    </xf>
    <xf numFmtId="165" fontId="6" fillId="0" borderId="11" xfId="0" applyNumberFormat="1" applyFont="1" applyBorder="1" applyAlignment="1">
      <alignment horizontal="right" vertical="center" wrapText="1" shrinkToFi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0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5" fillId="10" borderId="2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vertical="center" wrapText="1"/>
    </xf>
    <xf numFmtId="3" fontId="5" fillId="13" borderId="11" xfId="0" applyNumberFormat="1" applyFont="1" applyFill="1" applyBorder="1" applyAlignment="1">
      <alignment horizontal="right" vertical="center"/>
    </xf>
    <xf numFmtId="0" fontId="5" fillId="10" borderId="1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9" fillId="0" borderId="6" xfId="0" applyFont="1" applyBorder="1" applyAlignment="1">
      <alignment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9" fillId="0" borderId="12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5" fillId="8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8" borderId="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5" fillId="9" borderId="0" xfId="0" applyFont="1" applyFill="1" applyBorder="1" applyAlignment="1">
      <alignment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vertical="center" wrapText="1"/>
    </xf>
    <xf numFmtId="0" fontId="26" fillId="0" borderId="0" xfId="0" applyFont="1"/>
    <xf numFmtId="3" fontId="26" fillId="0" borderId="12" xfId="0" applyNumberFormat="1" applyFont="1" applyBorder="1" applyAlignment="1">
      <alignment horizontal="right"/>
    </xf>
    <xf numFmtId="0" fontId="26" fillId="0" borderId="0" xfId="0" applyFont="1" applyAlignment="1"/>
    <xf numFmtId="3" fontId="26" fillId="0" borderId="0" xfId="0" applyNumberFormat="1" applyFont="1" applyBorder="1"/>
    <xf numFmtId="0" fontId="27" fillId="0" borderId="0" xfId="0" applyFont="1"/>
    <xf numFmtId="0" fontId="26" fillId="0" borderId="12" xfId="0" applyFont="1" applyBorder="1" applyAlignment="1">
      <alignment horizontal="right" vertical="center" wrapText="1"/>
    </xf>
    <xf numFmtId="3" fontId="26" fillId="0" borderId="12" xfId="0" applyNumberFormat="1" applyFont="1" applyBorder="1" applyAlignment="1">
      <alignment horizontal="right" vertical="center" wrapText="1"/>
    </xf>
    <xf numFmtId="0" fontId="26" fillId="0" borderId="6" xfId="0" applyFont="1" applyBorder="1" applyAlignment="1">
      <alignment horizontal="right" vertical="center" wrapText="1"/>
    </xf>
    <xf numFmtId="0" fontId="26" fillId="0" borderId="0" xfId="0" applyFont="1" applyBorder="1"/>
    <xf numFmtId="0" fontId="26" fillId="0" borderId="12" xfId="0" applyFont="1" applyBorder="1"/>
    <xf numFmtId="0" fontId="12" fillId="2" borderId="28" xfId="2" applyFont="1" applyFill="1" applyBorder="1" applyAlignment="1">
      <alignment horizontal="center" vertical="center"/>
    </xf>
    <xf numFmtId="0" fontId="12" fillId="0" borderId="30" xfId="2" applyFont="1" applyFill="1" applyBorder="1" applyAlignment="1">
      <alignment wrapText="1"/>
    </xf>
    <xf numFmtId="41" fontId="7" fillId="0" borderId="31" xfId="2" applyNumberFormat="1" applyFont="1" applyFill="1" applyBorder="1" applyAlignment="1">
      <alignment vertical="center"/>
    </xf>
    <xf numFmtId="49" fontId="12" fillId="0" borderId="27" xfId="2" applyNumberFormat="1" applyFont="1" applyFill="1" applyBorder="1" applyAlignment="1">
      <alignment wrapText="1"/>
    </xf>
    <xf numFmtId="41" fontId="7" fillId="0" borderId="32" xfId="2" applyNumberFormat="1" applyFont="1" applyFill="1" applyBorder="1" applyAlignment="1">
      <alignment vertical="center"/>
    </xf>
    <xf numFmtId="49" fontId="7" fillId="0" borderId="27" xfId="2" applyNumberFormat="1" applyFont="1" applyFill="1" applyBorder="1" applyAlignment="1">
      <alignment wrapText="1"/>
    </xf>
    <xf numFmtId="41" fontId="7" fillId="0" borderId="32" xfId="2" applyNumberFormat="1" applyFont="1" applyFill="1" applyBorder="1" applyAlignment="1">
      <alignment horizontal="right" vertical="center"/>
    </xf>
    <xf numFmtId="41" fontId="7" fillId="0" borderId="0" xfId="2" applyNumberFormat="1" applyFont="1" applyFill="1" applyBorder="1" applyAlignment="1">
      <alignment horizontal="right" vertical="center"/>
    </xf>
    <xf numFmtId="41" fontId="7" fillId="0" borderId="0" xfId="2" applyNumberFormat="1" applyFont="1" applyFill="1" applyBorder="1" applyAlignment="1">
      <alignment vertical="center"/>
    </xf>
    <xf numFmtId="49" fontId="7" fillId="0" borderId="34" xfId="2" applyNumberFormat="1" applyFont="1" applyFill="1" applyBorder="1" applyAlignment="1">
      <alignment wrapText="1"/>
    </xf>
    <xf numFmtId="41" fontId="7" fillId="0" borderId="33" xfId="2" applyNumberFormat="1" applyFont="1" applyFill="1" applyBorder="1" applyAlignment="1">
      <alignment horizontal="right" vertical="center"/>
    </xf>
    <xf numFmtId="0" fontId="7" fillId="0" borderId="28" xfId="2" applyFont="1" applyFill="1" applyBorder="1" applyAlignment="1">
      <alignment horizontal="center"/>
    </xf>
    <xf numFmtId="49" fontId="12" fillId="0" borderId="35" xfId="2" applyNumberFormat="1" applyFont="1" applyFill="1" applyBorder="1" applyAlignment="1">
      <alignment wrapText="1"/>
    </xf>
    <xf numFmtId="41" fontId="7" fillId="0" borderId="28" xfId="2" applyNumberFormat="1" applyFont="1" applyFill="1" applyBorder="1" applyAlignment="1">
      <alignment horizontal="right" vertical="center"/>
    </xf>
    <xf numFmtId="41" fontId="6" fillId="0" borderId="0" xfId="0" applyNumberFormat="1" applyFont="1" applyFill="1" applyAlignment="1"/>
    <xf numFmtId="164" fontId="12" fillId="2" borderId="28" xfId="2" applyNumberFormat="1" applyFont="1" applyFill="1" applyBorder="1" applyAlignment="1">
      <alignment horizontal="center" vertical="center"/>
    </xf>
    <xf numFmtId="164" fontId="12" fillId="2" borderId="35" xfId="2" applyNumberFormat="1" applyFont="1" applyFill="1" applyBorder="1" applyAlignment="1">
      <alignment horizontal="center" vertical="center"/>
    </xf>
    <xf numFmtId="41" fontId="7" fillId="0" borderId="31" xfId="2" applyNumberFormat="1" applyFont="1" applyFill="1" applyBorder="1" applyAlignment="1">
      <alignment horizontal="center" vertical="center"/>
    </xf>
    <xf numFmtId="41" fontId="7" fillId="0" borderId="30" xfId="2" applyNumberFormat="1" applyFont="1" applyFill="1" applyBorder="1" applyAlignment="1">
      <alignment horizontal="center" vertical="center"/>
    </xf>
    <xf numFmtId="41" fontId="7" fillId="0" borderId="32" xfId="2" applyNumberFormat="1" applyFont="1" applyFill="1" applyBorder="1" applyAlignment="1">
      <alignment horizontal="center" vertical="center"/>
    </xf>
    <xf numFmtId="41" fontId="7" fillId="0" borderId="27" xfId="2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/>
    <xf numFmtId="41" fontId="7" fillId="0" borderId="36" xfId="2" applyNumberFormat="1" applyFont="1" applyFill="1" applyBorder="1" applyAlignment="1">
      <alignment horizontal="center" vertical="center"/>
    </xf>
    <xf numFmtId="41" fontId="7" fillId="0" borderId="26" xfId="2" applyNumberFormat="1" applyFont="1" applyFill="1" applyBorder="1" applyAlignment="1">
      <alignment horizontal="center" vertical="center"/>
    </xf>
    <xf numFmtId="0" fontId="7" fillId="0" borderId="31" xfId="2" applyFont="1" applyFill="1" applyBorder="1" applyAlignment="1">
      <alignment horizontal="center" vertical="center"/>
    </xf>
    <xf numFmtId="0" fontId="7" fillId="0" borderId="30" xfId="2" applyFont="1" applyFill="1" applyBorder="1" applyAlignment="1">
      <alignment horizontal="center" vertical="center"/>
    </xf>
    <xf numFmtId="0" fontId="7" fillId="0" borderId="32" xfId="2" applyFont="1" applyFill="1" applyBorder="1" applyAlignment="1">
      <alignment horizontal="center" vertical="center"/>
    </xf>
    <xf numFmtId="0" fontId="7" fillId="0" borderId="27" xfId="2" applyFont="1" applyFill="1" applyBorder="1" applyAlignment="1">
      <alignment horizontal="center" vertical="center"/>
    </xf>
    <xf numFmtId="0" fontId="7" fillId="0" borderId="36" xfId="2" applyFont="1" applyFill="1" applyBorder="1" applyAlignment="1">
      <alignment horizontal="center" vertical="center"/>
    </xf>
    <xf numFmtId="0" fontId="7" fillId="0" borderId="26" xfId="2" applyFont="1" applyFill="1" applyBorder="1" applyAlignment="1">
      <alignment horizontal="center" vertical="center"/>
    </xf>
    <xf numFmtId="0" fontId="31" fillId="0" borderId="19" xfId="0" applyFont="1" applyBorder="1"/>
    <xf numFmtId="0" fontId="20" fillId="15" borderId="14" xfId="0" applyFont="1" applyFill="1" applyBorder="1" applyAlignment="1">
      <alignment horizontal="center" vertical="center" wrapText="1"/>
    </xf>
    <xf numFmtId="0" fontId="20" fillId="15" borderId="25" xfId="0" applyFont="1" applyFill="1" applyBorder="1" applyAlignment="1">
      <alignment horizontal="center" vertical="center" wrapText="1"/>
    </xf>
    <xf numFmtId="0" fontId="20" fillId="15" borderId="15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right" vertical="center" indent="1"/>
    </xf>
    <xf numFmtId="0" fontId="19" fillId="0" borderId="6" xfId="0" applyNumberFormat="1" applyFont="1" applyBorder="1" applyAlignment="1">
      <alignment horizontal="center" vertical="center"/>
    </xf>
    <xf numFmtId="0" fontId="5" fillId="15" borderId="13" xfId="0" applyFont="1" applyFill="1" applyBorder="1" applyAlignment="1">
      <alignment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/>
    </xf>
    <xf numFmtId="0" fontId="5" fillId="15" borderId="25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10" borderId="1" xfId="0" applyFont="1" applyFill="1" applyBorder="1" applyAlignment="1">
      <alignment wrapText="1"/>
    </xf>
    <xf numFmtId="0" fontId="22" fillId="10" borderId="2" xfId="0" applyFont="1" applyFill="1" applyBorder="1" applyAlignment="1">
      <alignment horizontal="center" vertical="center"/>
    </xf>
    <xf numFmtId="0" fontId="22" fillId="10" borderId="3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12" fillId="8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8" borderId="1" xfId="0" applyFont="1" applyFill="1" applyBorder="1" applyAlignment="1">
      <alignment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10" borderId="1" xfId="0" applyFont="1" applyFill="1" applyBorder="1"/>
    <xf numFmtId="0" fontId="30" fillId="0" borderId="12" xfId="0" applyFont="1" applyFill="1" applyBorder="1"/>
    <xf numFmtId="0" fontId="30" fillId="0" borderId="6" xfId="0" applyFont="1" applyFill="1" applyBorder="1"/>
    <xf numFmtId="0" fontId="5" fillId="10" borderId="1" xfId="0" applyFont="1" applyFill="1" applyBorder="1" applyAlignment="1">
      <alignment vertical="center"/>
    </xf>
    <xf numFmtId="0" fontId="20" fillId="10" borderId="2" xfId="0" applyFont="1" applyFill="1" applyBorder="1" applyAlignment="1">
      <alignment horizontal="center" vertical="center"/>
    </xf>
    <xf numFmtId="0" fontId="32" fillId="10" borderId="3" xfId="0" applyFont="1" applyFill="1" applyBorder="1" applyAlignment="1">
      <alignment horizontal="center" vertical="center"/>
    </xf>
    <xf numFmtId="0" fontId="33" fillId="1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5" fillId="15" borderId="15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 vertical="center" wrapText="1"/>
    </xf>
    <xf numFmtId="0" fontId="27" fillId="10" borderId="3" xfId="0" applyFont="1" applyFill="1" applyBorder="1" applyAlignment="1">
      <alignment horizontal="center" vertical="center" wrapText="1"/>
    </xf>
    <xf numFmtId="3" fontId="26" fillId="0" borderId="6" xfId="0" applyNumberFormat="1" applyFont="1" applyBorder="1" applyAlignment="1">
      <alignment horizontal="right" vertical="center" wrapText="1"/>
    </xf>
    <xf numFmtId="3" fontId="28" fillId="0" borderId="12" xfId="0" applyNumberFormat="1" applyFont="1" applyBorder="1"/>
    <xf numFmtId="3" fontId="28" fillId="0" borderId="12" xfId="0" applyNumberFormat="1" applyFont="1" applyBorder="1" applyAlignment="1">
      <alignment vertical="center"/>
    </xf>
    <xf numFmtId="0" fontId="6" fillId="10" borderId="10" xfId="0" applyFont="1" applyFill="1" applyBorder="1" applyAlignment="1">
      <alignment horizontal="justify" vertical="center" wrapText="1"/>
    </xf>
    <xf numFmtId="3" fontId="26" fillId="0" borderId="12" xfId="0" applyNumberFormat="1" applyFont="1" applyBorder="1"/>
    <xf numFmtId="3" fontId="29" fillId="13" borderId="6" xfId="2" applyNumberFormat="1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top" wrapText="1"/>
    </xf>
    <xf numFmtId="0" fontId="12" fillId="4" borderId="2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righ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20" fillId="8" borderId="11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6" fillId="0" borderId="5" xfId="0" applyFont="1" applyBorder="1" applyAlignment="1">
      <alignment horizontal="right"/>
    </xf>
    <xf numFmtId="0" fontId="5" fillId="2" borderId="1" xfId="0" applyFont="1" applyFill="1" applyBorder="1" applyAlignment="1">
      <alignment horizontal="left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165" fontId="6" fillId="3" borderId="6" xfId="0" applyNumberFormat="1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6" fillId="3" borderId="1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/>
    </xf>
    <xf numFmtId="3" fontId="6" fillId="3" borderId="12" xfId="0" applyNumberFormat="1" applyFont="1" applyFill="1" applyBorder="1" applyAlignment="1">
      <alignment horizontal="center" wrapText="1"/>
    </xf>
    <xf numFmtId="3" fontId="6" fillId="0" borderId="5" xfId="0" applyNumberFormat="1" applyFont="1" applyBorder="1" applyAlignment="1">
      <alignment horizontal="center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vertical="center" wrapText="1"/>
    </xf>
    <xf numFmtId="3" fontId="6" fillId="3" borderId="6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3" fontId="26" fillId="0" borderId="6" xfId="0" applyNumberFormat="1" applyFont="1" applyBorder="1"/>
    <xf numFmtId="3" fontId="26" fillId="0" borderId="12" xfId="0" applyNumberFormat="1" applyFont="1" applyBorder="1" applyAlignment="1">
      <alignment vertical="center"/>
    </xf>
    <xf numFmtId="3" fontId="7" fillId="9" borderId="11" xfId="0" applyNumberFormat="1" applyFont="1" applyFill="1" applyBorder="1" applyAlignment="1">
      <alignment horizontal="right" wrapText="1"/>
    </xf>
    <xf numFmtId="3" fontId="7" fillId="9" borderId="11" xfId="0" applyNumberFormat="1" applyFont="1" applyFill="1" applyBorder="1" applyAlignment="1">
      <alignment horizontal="right" vertical="top" wrapText="1"/>
    </xf>
    <xf numFmtId="3" fontId="7" fillId="0" borderId="5" xfId="0" applyNumberFormat="1" applyFont="1" applyBorder="1" applyAlignment="1">
      <alignment horizontal="right" wrapText="1"/>
    </xf>
    <xf numFmtId="3" fontId="7" fillId="0" borderId="6" xfId="0" applyNumberFormat="1" applyFont="1" applyBorder="1" applyAlignment="1">
      <alignment horizontal="right" wrapText="1"/>
    </xf>
    <xf numFmtId="3" fontId="7" fillId="0" borderId="12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center" wrapText="1"/>
    </xf>
    <xf numFmtId="0" fontId="19" fillId="0" borderId="12" xfId="0" applyFont="1" applyBorder="1" applyAlignment="1"/>
    <xf numFmtId="0" fontId="6" fillId="0" borderId="11" xfId="0" applyFont="1" applyBorder="1" applyAlignment="1">
      <alignment horizontal="right" vertical="center"/>
    </xf>
    <xf numFmtId="0" fontId="5" fillId="8" borderId="1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5" fillId="8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2" borderId="1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67" fontId="6" fillId="0" borderId="11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9" borderId="0" xfId="0" applyFont="1" applyFill="1" applyBorder="1" applyAlignment="1">
      <alignment vertical="center" wrapText="1"/>
    </xf>
    <xf numFmtId="0" fontId="5" fillId="10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36" fillId="0" borderId="0" xfId="3" applyFont="1" applyAlignment="1">
      <alignment horizontal="left"/>
    </xf>
    <xf numFmtId="0" fontId="37" fillId="0" borderId="0" xfId="3" applyFont="1"/>
    <xf numFmtId="0" fontId="38" fillId="0" borderId="0" xfId="0" applyFont="1"/>
    <xf numFmtId="0" fontId="2" fillId="0" borderId="0" xfId="3" applyFont="1"/>
    <xf numFmtId="0" fontId="39" fillId="0" borderId="0" xfId="0" applyFont="1"/>
    <xf numFmtId="0" fontId="2" fillId="4" borderId="13" xfId="3" applyFont="1" applyFill="1" applyBorder="1" applyAlignment="1">
      <alignment vertical="top" wrapText="1"/>
    </xf>
    <xf numFmtId="0" fontId="40" fillId="4" borderId="14" xfId="3" applyFont="1" applyFill="1" applyBorder="1" applyAlignment="1">
      <alignment horizontal="center" vertical="center" wrapText="1"/>
    </xf>
    <xf numFmtId="0" fontId="41" fillId="10" borderId="14" xfId="0" applyFont="1" applyFill="1" applyBorder="1" applyAlignment="1">
      <alignment horizontal="center" vertical="center"/>
    </xf>
    <xf numFmtId="0" fontId="41" fillId="10" borderId="25" xfId="0" applyFont="1" applyFill="1" applyBorder="1" applyAlignment="1">
      <alignment horizontal="center" vertical="center"/>
    </xf>
    <xf numFmtId="0" fontId="40" fillId="4" borderId="15" xfId="3" applyFont="1" applyFill="1" applyBorder="1" applyAlignment="1">
      <alignment horizontal="center" vertical="center" wrapText="1"/>
    </xf>
    <xf numFmtId="0" fontId="2" fillId="9" borderId="7" xfId="3" applyFont="1" applyFill="1" applyBorder="1" applyAlignment="1">
      <alignment vertical="center" wrapText="1"/>
    </xf>
    <xf numFmtId="0" fontId="2" fillId="9" borderId="8" xfId="3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/>
    </xf>
    <xf numFmtId="0" fontId="39" fillId="11" borderId="24" xfId="0" applyFont="1" applyFill="1" applyBorder="1" applyAlignment="1">
      <alignment horizontal="center" vertical="center"/>
    </xf>
    <xf numFmtId="0" fontId="2" fillId="9" borderId="9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vertical="center" wrapText="1"/>
    </xf>
    <xf numFmtId="0" fontId="2" fillId="0" borderId="11" xfId="3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 wrapText="1"/>
    </xf>
    <xf numFmtId="0" fontId="39" fillId="0" borderId="0" xfId="0" applyFont="1" applyFill="1"/>
    <xf numFmtId="0" fontId="2" fillId="0" borderId="10" xfId="3" applyFont="1" applyBorder="1" applyAlignment="1">
      <alignment vertical="center" wrapText="1"/>
    </xf>
    <xf numFmtId="0" fontId="2" fillId="0" borderId="11" xfId="3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2" fillId="0" borderId="12" xfId="3" applyFont="1" applyBorder="1" applyAlignment="1">
      <alignment horizontal="center" vertical="center" wrapText="1"/>
    </xf>
    <xf numFmtId="0" fontId="2" fillId="0" borderId="11" xfId="3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" fillId="0" borderId="4" xfId="3" applyFont="1" applyBorder="1" applyAlignment="1">
      <alignment vertical="center" wrapText="1"/>
    </xf>
    <xf numFmtId="0" fontId="2" fillId="0" borderId="5" xfId="3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 wrapText="1"/>
    </xf>
    <xf numFmtId="0" fontId="2" fillId="0" borderId="0" xfId="3" applyFont="1" applyBorder="1" applyAlignment="1">
      <alignment wrapText="1"/>
    </xf>
    <xf numFmtId="0" fontId="2" fillId="0" borderId="0" xfId="3" applyFont="1" applyAlignment="1">
      <alignment wrapText="1"/>
    </xf>
    <xf numFmtId="0" fontId="2" fillId="4" borderId="13" xfId="3" applyFont="1" applyFill="1" applyBorder="1" applyAlignment="1">
      <alignment wrapText="1"/>
    </xf>
    <xf numFmtId="0" fontId="41" fillId="10" borderId="14" xfId="0" applyFont="1" applyFill="1" applyBorder="1" applyAlignment="1">
      <alignment horizontal="center" vertical="center" wrapText="1"/>
    </xf>
    <xf numFmtId="0" fontId="41" fillId="10" borderId="25" xfId="0" applyFont="1" applyFill="1" applyBorder="1" applyAlignment="1">
      <alignment horizontal="center" vertical="center" wrapText="1"/>
    </xf>
    <xf numFmtId="0" fontId="2" fillId="0" borderId="7" xfId="3" applyFont="1" applyBorder="1" applyAlignment="1">
      <alignment vertical="center" wrapText="1"/>
    </xf>
    <xf numFmtId="0" fontId="2" fillId="0" borderId="10" xfId="3" applyFont="1" applyBorder="1" applyAlignment="1">
      <alignment horizontal="left" vertical="center" wrapText="1"/>
    </xf>
    <xf numFmtId="0" fontId="2" fillId="0" borderId="0" xfId="3" applyFont="1" applyBorder="1" applyAlignment="1">
      <alignment horizontal="center" wrapText="1"/>
    </xf>
    <xf numFmtId="0" fontId="2" fillId="4" borderId="13" xfId="3" applyFont="1" applyFill="1" applyBorder="1" applyAlignment="1">
      <alignment horizontal="center" vertical="center" wrapText="1"/>
    </xf>
    <xf numFmtId="0" fontId="42" fillId="0" borderId="0" xfId="0" applyFont="1"/>
    <xf numFmtId="0" fontId="2" fillId="0" borderId="7" xfId="3" applyFont="1" applyFill="1" applyBorder="1" applyAlignment="1">
      <alignment horizontal="left" vertical="center" wrapText="1"/>
    </xf>
    <xf numFmtId="0" fontId="39" fillId="0" borderId="8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2" fillId="0" borderId="10" xfId="3" applyFont="1" applyFill="1" applyBorder="1" applyAlignment="1">
      <alignment horizontal="left" vertical="center" wrapText="1"/>
    </xf>
    <xf numFmtId="0" fontId="39" fillId="0" borderId="2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4" xfId="3" applyFont="1" applyFill="1" applyBorder="1" applyAlignment="1">
      <alignment horizontal="left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2" fillId="0" borderId="23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43" fillId="10" borderId="13" xfId="0" applyFont="1" applyFill="1" applyBorder="1" applyAlignment="1">
      <alignment vertical="center" wrapText="1"/>
    </xf>
    <xf numFmtId="0" fontId="43" fillId="10" borderId="14" xfId="0" applyFont="1" applyFill="1" applyBorder="1" applyAlignment="1">
      <alignment horizontal="center" vertical="center"/>
    </xf>
    <xf numFmtId="0" fontId="43" fillId="10" borderId="25" xfId="0" applyFont="1" applyFill="1" applyBorder="1" applyAlignment="1">
      <alignment horizontal="center" vertical="center"/>
    </xf>
    <xf numFmtId="0" fontId="43" fillId="10" borderId="15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2" fillId="0" borderId="7" xfId="0" applyFont="1" applyBorder="1" applyAlignment="1">
      <alignment vertical="center" wrapText="1"/>
    </xf>
    <xf numFmtId="0" fontId="42" fillId="0" borderId="8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4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3" fontId="46" fillId="0" borderId="12" xfId="5" applyNumberFormat="1" applyFont="1" applyBorder="1"/>
    <xf numFmtId="3" fontId="46" fillId="0" borderId="6" xfId="5" applyNumberFormat="1" applyFont="1" applyBorder="1"/>
    <xf numFmtId="165" fontId="26" fillId="0" borderId="11" xfId="0" applyNumberFormat="1" applyFont="1" applyFill="1" applyBorder="1" applyAlignment="1">
      <alignment vertical="center"/>
    </xf>
    <xf numFmtId="165" fontId="26" fillId="0" borderId="11" xfId="0" applyNumberFormat="1" applyFont="1" applyBorder="1" applyAlignment="1">
      <alignment vertical="center"/>
    </xf>
    <xf numFmtId="3" fontId="48" fillId="0" borderId="3" xfId="0" applyNumberFormat="1" applyFont="1" applyBorder="1" applyAlignment="1">
      <alignment horizontal="right" vertical="center"/>
    </xf>
    <xf numFmtId="3" fontId="47" fillId="0" borderId="12" xfId="0" applyNumberFormat="1" applyFont="1" applyBorder="1" applyAlignment="1">
      <alignment horizontal="right" vertical="center"/>
    </xf>
    <xf numFmtId="0" fontId="47" fillId="0" borderId="12" xfId="0" applyFont="1" applyBorder="1" applyAlignment="1">
      <alignment horizontal="right" vertical="center" wrapText="1"/>
    </xf>
    <xf numFmtId="3" fontId="47" fillId="0" borderId="12" xfId="0" applyNumberFormat="1" applyFont="1" applyBorder="1" applyAlignment="1">
      <alignment horizontal="right" vertical="center" wrapText="1"/>
    </xf>
    <xf numFmtId="3" fontId="47" fillId="0" borderId="6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169" fontId="48" fillId="0" borderId="3" xfId="0" applyNumberFormat="1" applyFont="1" applyBorder="1" applyAlignment="1">
      <alignment horizontal="right" vertical="center"/>
    </xf>
    <xf numFmtId="169" fontId="47" fillId="0" borderId="12" xfId="0" applyNumberFormat="1" applyFont="1" applyBorder="1" applyAlignment="1">
      <alignment horizontal="right" vertical="center"/>
    </xf>
    <xf numFmtId="169" fontId="47" fillId="0" borderId="6" xfId="0" applyNumberFormat="1" applyFont="1" applyBorder="1" applyAlignment="1">
      <alignment horizontal="right" vertical="center"/>
    </xf>
    <xf numFmtId="0" fontId="5" fillId="2" borderId="11" xfId="0" applyFont="1" applyFill="1" applyBorder="1" applyAlignment="1">
      <alignment horizontal="center" wrapText="1"/>
    </xf>
    <xf numFmtId="0" fontId="46" fillId="0" borderId="11" xfId="5" applyFont="1" applyBorder="1"/>
    <xf numFmtId="0" fontId="46" fillId="0" borderId="5" xfId="5" applyFont="1" applyBorder="1"/>
    <xf numFmtId="0" fontId="6" fillId="2" borderId="11" xfId="0" applyFont="1" applyFill="1" applyBorder="1" applyAlignment="1">
      <alignment horizontal="center" wrapText="1"/>
    </xf>
    <xf numFmtId="165" fontId="47" fillId="0" borderId="11" xfId="0" applyNumberFormat="1" applyFont="1" applyBorder="1" applyAlignment="1">
      <alignment vertical="center"/>
    </xf>
    <xf numFmtId="169" fontId="47" fillId="0" borderId="11" xfId="0" applyNumberFormat="1" applyFont="1" applyBorder="1" applyAlignment="1">
      <alignment vertical="center"/>
    </xf>
    <xf numFmtId="0" fontId="6" fillId="2" borderId="12" xfId="0" applyFont="1" applyFill="1" applyBorder="1" applyAlignment="1">
      <alignment horizontal="center" wrapText="1"/>
    </xf>
    <xf numFmtId="169" fontId="47" fillId="0" borderId="12" xfId="0" applyNumberFormat="1" applyFont="1" applyBorder="1" applyAlignment="1">
      <alignment vertical="center"/>
    </xf>
    <xf numFmtId="165" fontId="26" fillId="0" borderId="12" xfId="0" applyNumberFormat="1" applyFont="1" applyFill="1" applyBorder="1" applyAlignment="1">
      <alignment vertical="center"/>
    </xf>
    <xf numFmtId="165" fontId="26" fillId="0" borderId="12" xfId="0" applyNumberFormat="1" applyFont="1" applyBorder="1" applyAlignment="1">
      <alignment vertical="center"/>
    </xf>
    <xf numFmtId="165" fontId="26" fillId="16" borderId="5" xfId="6" applyNumberFormat="1" applyFont="1" applyFill="1" applyBorder="1" applyAlignment="1">
      <alignment vertical="center"/>
    </xf>
    <xf numFmtId="165" fontId="26" fillId="16" borderId="6" xfId="6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justify" vertical="center" wrapText="1"/>
    </xf>
    <xf numFmtId="0" fontId="48" fillId="0" borderId="12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" fontId="20" fillId="0" borderId="2" xfId="0" applyNumberFormat="1" applyFont="1" applyBorder="1" applyAlignment="1">
      <alignment horizontal="right" vertical="center"/>
    </xf>
    <xf numFmtId="169" fontId="20" fillId="0" borderId="2" xfId="0" applyNumberFormat="1" applyFont="1" applyBorder="1" applyAlignment="1">
      <alignment horizontal="right" vertical="center"/>
    </xf>
    <xf numFmtId="10" fontId="6" fillId="0" borderId="11" xfId="0" applyNumberFormat="1" applyFont="1" applyBorder="1" applyAlignment="1">
      <alignment horizontal="right" vertical="center" wrapText="1"/>
    </xf>
    <xf numFmtId="10" fontId="5" fillId="0" borderId="2" xfId="0" applyNumberFormat="1" applyFont="1" applyBorder="1" applyAlignment="1">
      <alignment horizontal="right" vertical="center" wrapText="1"/>
    </xf>
    <xf numFmtId="10" fontId="48" fillId="0" borderId="3" xfId="0" applyNumberFormat="1" applyFont="1" applyBorder="1" applyAlignment="1">
      <alignment horizontal="right" vertical="center" wrapText="1"/>
    </xf>
    <xf numFmtId="10" fontId="47" fillId="0" borderId="12" xfId="0" applyNumberFormat="1" applyFont="1" applyBorder="1" applyAlignment="1">
      <alignment horizontal="right" vertical="center" wrapText="1"/>
    </xf>
    <xf numFmtId="10" fontId="47" fillId="0" borderId="6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wrapText="1"/>
    </xf>
    <xf numFmtId="0" fontId="49" fillId="0" borderId="12" xfId="0" applyFont="1" applyBorder="1" applyAlignment="1">
      <alignment horizontal="right" vertical="center"/>
    </xf>
    <xf numFmtId="0" fontId="26" fillId="16" borderId="6" xfId="6" applyNumberFormat="1" applyFont="1" applyFill="1" applyBorder="1" applyAlignment="1">
      <alignment vertical="center"/>
    </xf>
    <xf numFmtId="3" fontId="6" fillId="0" borderId="12" xfId="0" applyNumberFormat="1" applyFont="1" applyFill="1" applyBorder="1"/>
    <xf numFmtId="0" fontId="6" fillId="0" borderId="12" xfId="0" applyFont="1" applyFill="1" applyBorder="1"/>
    <xf numFmtId="0" fontId="6" fillId="0" borderId="6" xfId="0" applyFont="1" applyFill="1" applyBorder="1"/>
    <xf numFmtId="3" fontId="21" fillId="0" borderId="11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horizontal="right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9" xfId="0" applyFont="1" applyBorder="1"/>
    <xf numFmtId="0" fontId="50" fillId="9" borderId="0" xfId="0" applyFont="1" applyFill="1" applyAlignment="1">
      <alignment horizontal="right"/>
    </xf>
    <xf numFmtId="0" fontId="50" fillId="9" borderId="0" xfId="0" applyFont="1" applyFill="1"/>
    <xf numFmtId="0" fontId="5" fillId="0" borderId="21" xfId="0" applyFont="1" applyBorder="1" applyAlignment="1">
      <alignment horizontal="right" vertical="center" wrapText="1"/>
    </xf>
    <xf numFmtId="0" fontId="5" fillId="0" borderId="12" xfId="0" applyFont="1" applyBorder="1"/>
    <xf numFmtId="0" fontId="5" fillId="0" borderId="21" xfId="0" applyFont="1" applyBorder="1" applyAlignment="1">
      <alignment horizontal="right"/>
    </xf>
    <xf numFmtId="49" fontId="6" fillId="0" borderId="21" xfId="0" applyNumberFormat="1" applyFont="1" applyBorder="1" applyAlignment="1">
      <alignment horizontal="right"/>
    </xf>
    <xf numFmtId="0" fontId="6" fillId="0" borderId="21" xfId="0" applyFont="1" applyBorder="1" applyAlignment="1">
      <alignment horizontal="right" vertical="center" wrapText="1"/>
    </xf>
    <xf numFmtId="169" fontId="5" fillId="0" borderId="21" xfId="0" applyNumberFormat="1" applyFont="1" applyBorder="1" applyAlignment="1">
      <alignment horizontal="right" vertical="center" wrapText="1"/>
    </xf>
    <xf numFmtId="169" fontId="6" fillId="0" borderId="21" xfId="0" applyNumberFormat="1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/>
    </xf>
    <xf numFmtId="0" fontId="5" fillId="9" borderId="12" xfId="0" applyFont="1" applyFill="1" applyBorder="1"/>
    <xf numFmtId="169" fontId="51" fillId="0" borderId="12" xfId="0" applyNumberFormat="1" applyFont="1" applyBorder="1"/>
    <xf numFmtId="0" fontId="6" fillId="0" borderId="40" xfId="0" applyFont="1" applyBorder="1" applyAlignment="1">
      <alignment horizontal="right" vertical="center" wrapText="1"/>
    </xf>
    <xf numFmtId="0" fontId="6" fillId="0" borderId="39" xfId="0" applyFont="1" applyBorder="1"/>
    <xf numFmtId="169" fontId="5" fillId="0" borderId="23" xfId="0" applyNumberFormat="1" applyFont="1" applyBorder="1" applyAlignment="1">
      <alignment horizontal="right" vertical="center" wrapText="1"/>
    </xf>
    <xf numFmtId="169" fontId="5" fillId="0" borderId="6" xfId="0" applyNumberFormat="1" applyFont="1" applyBorder="1"/>
    <xf numFmtId="169" fontId="19" fillId="0" borderId="0" xfId="0" applyNumberFormat="1" applyFont="1"/>
    <xf numFmtId="0" fontId="6" fillId="8" borderId="23" xfId="0" applyFont="1" applyFill="1" applyBorder="1" applyAlignment="1">
      <alignment horizontal="center"/>
    </xf>
    <xf numFmtId="3" fontId="52" fillId="0" borderId="8" xfId="0" applyNumberFormat="1" applyFont="1" applyBorder="1"/>
    <xf numFmtId="3" fontId="6" fillId="0" borderId="24" xfId="0" applyNumberFormat="1" applyFont="1" applyBorder="1"/>
    <xf numFmtId="0" fontId="52" fillId="0" borderId="11" xfId="0" applyFont="1" applyBorder="1"/>
    <xf numFmtId="0" fontId="6" fillId="0" borderId="21" xfId="0" applyFont="1" applyBorder="1"/>
    <xf numFmtId="3" fontId="52" fillId="0" borderId="5" xfId="0" applyNumberFormat="1" applyFont="1" applyBorder="1"/>
    <xf numFmtId="3" fontId="6" fillId="0" borderId="23" xfId="0" applyNumberFormat="1" applyFont="1" applyBorder="1"/>
    <xf numFmtId="0" fontId="12" fillId="2" borderId="23" xfId="0" applyFont="1" applyFill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right"/>
    </xf>
    <xf numFmtId="0" fontId="7" fillId="0" borderId="9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4" fontId="6" fillId="0" borderId="2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4" fontId="6" fillId="0" borderId="21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vertical="center" wrapText="1"/>
    </xf>
    <xf numFmtId="4" fontId="6" fillId="0" borderId="38" xfId="0" applyNumberFormat="1" applyFont="1" applyBorder="1" applyAlignment="1">
      <alignment horizontal="right"/>
    </xf>
    <xf numFmtId="4" fontId="6" fillId="0" borderId="40" xfId="0" applyNumberFormat="1" applyFont="1" applyBorder="1" applyAlignment="1">
      <alignment horizontal="right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4" fontId="6" fillId="0" borderId="23" xfId="0" applyNumberFormat="1" applyFont="1" applyBorder="1"/>
    <xf numFmtId="4" fontId="6" fillId="0" borderId="6" xfId="0" applyNumberFormat="1" applyFont="1" applyBorder="1" applyAlignment="1">
      <alignment vertical="center" wrapText="1"/>
    </xf>
    <xf numFmtId="165" fontId="6" fillId="0" borderId="41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right" vertical="center" wrapText="1"/>
    </xf>
    <xf numFmtId="0" fontId="7" fillId="0" borderId="10" xfId="0" applyFont="1" applyBorder="1" applyAlignment="1"/>
    <xf numFmtId="0" fontId="7" fillId="0" borderId="10" xfId="0" applyFont="1" applyBorder="1" applyAlignment="1">
      <alignment wrapText="1"/>
    </xf>
    <xf numFmtId="3" fontId="19" fillId="0" borderId="12" xfId="0" applyNumberFormat="1" applyFont="1" applyBorder="1" applyAlignment="1"/>
    <xf numFmtId="165" fontId="19" fillId="0" borderId="12" xfId="0" applyNumberFormat="1" applyFont="1" applyBorder="1" applyAlignment="1"/>
    <xf numFmtId="1" fontId="19" fillId="0" borderId="11" xfId="0" applyNumberFormat="1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/>
    <xf numFmtId="0" fontId="6" fillId="2" borderId="1" xfId="0" applyFont="1" applyFill="1" applyBorder="1" applyAlignment="1">
      <alignment vertical="center" wrapText="1"/>
    </xf>
    <xf numFmtId="0" fontId="5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6" fillId="2" borderId="1" xfId="0" applyFont="1" applyFill="1" applyBorder="1" applyAlignment="1"/>
    <xf numFmtId="0" fontId="12" fillId="8" borderId="2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19" fillId="0" borderId="11" xfId="0" applyFont="1" applyFill="1" applyBorder="1" applyAlignment="1"/>
    <xf numFmtId="3" fontId="19" fillId="0" borderId="11" xfId="0" applyNumberFormat="1" applyFont="1" applyFill="1" applyBorder="1" applyAlignment="1"/>
    <xf numFmtId="165" fontId="19" fillId="0" borderId="11" xfId="0" applyNumberFormat="1" applyFont="1" applyFill="1" applyBorder="1" applyAlignment="1"/>
    <xf numFmtId="165" fontId="12" fillId="0" borderId="5" xfId="0" applyNumberFormat="1" applyFont="1" applyFill="1" applyBorder="1" applyAlignment="1"/>
    <xf numFmtId="3" fontId="6" fillId="0" borderId="5" xfId="0" applyNumberFormat="1" applyFont="1" applyBorder="1" applyAlignment="1">
      <alignment horizontal="center" vertical="center"/>
    </xf>
    <xf numFmtId="167" fontId="6" fillId="0" borderId="12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19" fillId="0" borderId="12" xfId="0" applyFont="1" applyBorder="1" applyAlignment="1"/>
    <xf numFmtId="0" fontId="6" fillId="0" borderId="10" xfId="0" applyFont="1" applyBorder="1" applyAlignment="1">
      <alignment vertical="center" wrapText="1"/>
    </xf>
    <xf numFmtId="0" fontId="6" fillId="9" borderId="10" xfId="0" applyFont="1" applyFill="1" applyBorder="1" applyAlignment="1">
      <alignment vertical="center" wrapText="1"/>
    </xf>
    <xf numFmtId="3" fontId="2" fillId="0" borderId="8" xfId="3" applyNumberFormat="1" applyFont="1" applyBorder="1" applyAlignment="1">
      <alignment horizontal="center" vertical="center" wrapText="1"/>
    </xf>
    <xf numFmtId="3" fontId="39" fillId="0" borderId="8" xfId="0" applyNumberFormat="1" applyFont="1" applyBorder="1" applyAlignment="1">
      <alignment horizontal="center" vertical="center" wrapText="1"/>
    </xf>
    <xf numFmtId="3" fontId="39" fillId="0" borderId="24" xfId="0" applyNumberFormat="1" applyFont="1" applyBorder="1" applyAlignment="1">
      <alignment horizontal="center" vertical="center" wrapText="1"/>
    </xf>
    <xf numFmtId="3" fontId="2" fillId="0" borderId="9" xfId="3" applyNumberFormat="1" applyFont="1" applyBorder="1" applyAlignment="1">
      <alignment horizontal="center" vertical="center" wrapText="1"/>
    </xf>
    <xf numFmtId="3" fontId="2" fillId="0" borderId="11" xfId="3" applyNumberFormat="1" applyFont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center" vertical="center" wrapText="1"/>
    </xf>
    <xf numFmtId="3" fontId="39" fillId="0" borderId="21" xfId="0" applyNumberFormat="1" applyFont="1" applyBorder="1" applyAlignment="1">
      <alignment horizontal="center" vertical="center" wrapText="1"/>
    </xf>
    <xf numFmtId="3" fontId="2" fillId="0" borderId="12" xfId="3" applyNumberFormat="1" applyFont="1" applyBorder="1" applyAlignment="1">
      <alignment horizontal="center" vertical="center" wrapText="1"/>
    </xf>
    <xf numFmtId="3" fontId="2" fillId="0" borderId="5" xfId="3" applyNumberFormat="1" applyFont="1" applyBorder="1" applyAlignment="1">
      <alignment horizontal="center" vertical="center" wrapText="1"/>
    </xf>
    <xf numFmtId="3" fontId="39" fillId="0" borderId="5" xfId="0" applyNumberFormat="1" applyFont="1" applyBorder="1" applyAlignment="1">
      <alignment horizontal="center" vertical="center" wrapText="1"/>
    </xf>
    <xf numFmtId="3" fontId="39" fillId="0" borderId="23" xfId="0" applyNumberFormat="1" applyFont="1" applyBorder="1" applyAlignment="1">
      <alignment horizontal="center" vertical="center" wrapText="1"/>
    </xf>
    <xf numFmtId="3" fontId="2" fillId="0" borderId="6" xfId="3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/>
    <xf numFmtId="0" fontId="12" fillId="8" borderId="1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8" borderId="11" xfId="0" applyFont="1" applyFill="1" applyBorder="1" applyAlignment="1">
      <alignment vertical="center"/>
    </xf>
    <xf numFmtId="4" fontId="19" fillId="0" borderId="11" xfId="0" applyNumberFormat="1" applyFont="1" applyFill="1" applyBorder="1" applyAlignment="1"/>
    <xf numFmtId="0" fontId="12" fillId="2" borderId="10" xfId="0" applyFont="1" applyFill="1" applyBorder="1" applyAlignment="1">
      <alignment vertical="center" wrapText="1"/>
    </xf>
    <xf numFmtId="0" fontId="12" fillId="8" borderId="12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2" borderId="1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20" fillId="0" borderId="7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/>
    </xf>
    <xf numFmtId="0" fontId="19" fillId="1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3" fontId="20" fillId="13" borderId="11" xfId="0" applyNumberFormat="1" applyFont="1" applyFill="1" applyBorder="1" applyAlignment="1">
      <alignment horizontal="right" vertical="center"/>
    </xf>
    <xf numFmtId="3" fontId="20" fillId="13" borderId="5" xfId="0" applyNumberFormat="1" applyFont="1" applyFill="1" applyBorder="1" applyAlignment="1">
      <alignment horizontal="right" vertical="center"/>
    </xf>
    <xf numFmtId="0" fontId="5" fillId="13" borderId="10" xfId="0" applyFont="1" applyFill="1" applyBorder="1" applyAlignment="1">
      <alignment vertical="center" wrapText="1"/>
    </xf>
    <xf numFmtId="0" fontId="5" fillId="13" borderId="4" xfId="0" applyFont="1" applyFill="1" applyBorder="1" applyAlignment="1">
      <alignment vertical="center" wrapText="1"/>
    </xf>
    <xf numFmtId="3" fontId="5" fillId="13" borderId="11" xfId="0" applyNumberFormat="1" applyFont="1" applyFill="1" applyBorder="1" applyAlignment="1">
      <alignment horizontal="right" vertical="center"/>
    </xf>
    <xf numFmtId="0" fontId="27" fillId="10" borderId="3" xfId="0" applyFont="1" applyFill="1" applyBorder="1" applyAlignment="1">
      <alignment horizontal="center" vertical="center" wrapText="1"/>
    </xf>
    <xf numFmtId="0" fontId="27" fillId="10" borderId="12" xfId="0" applyFont="1" applyFill="1" applyBorder="1" applyAlignment="1">
      <alignment horizontal="center" vertical="center" wrapText="1"/>
    </xf>
    <xf numFmtId="3" fontId="27" fillId="13" borderId="12" xfId="0" applyNumberFormat="1" applyFont="1" applyFill="1" applyBorder="1" applyAlignment="1">
      <alignment horizontal="right" vertical="center" wrapText="1"/>
    </xf>
    <xf numFmtId="3" fontId="27" fillId="13" borderId="6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/>
    <xf numFmtId="49" fontId="7" fillId="0" borderId="10" xfId="2" applyNumberFormat="1" applyFont="1" applyFill="1" applyBorder="1"/>
    <xf numFmtId="49" fontId="7" fillId="0" borderId="12" xfId="2" applyNumberFormat="1" applyFont="1" applyFill="1" applyBorder="1"/>
    <xf numFmtId="49" fontId="7" fillId="0" borderId="10" xfId="2" applyNumberFormat="1" applyFont="1" applyFill="1" applyBorder="1" applyAlignment="1"/>
    <xf numFmtId="0" fontId="19" fillId="0" borderId="12" xfId="0" applyFont="1" applyBorder="1" applyAlignment="1"/>
    <xf numFmtId="0" fontId="7" fillId="0" borderId="10" xfId="2" applyFont="1" applyFill="1" applyBorder="1" applyAlignment="1">
      <alignment horizontal="left"/>
    </xf>
    <xf numFmtId="0" fontId="7" fillId="0" borderId="12" xfId="2" applyFont="1" applyFill="1" applyBorder="1" applyAlignment="1">
      <alignment horizontal="left"/>
    </xf>
    <xf numFmtId="0" fontId="7" fillId="0" borderId="7" xfId="2" applyFont="1" applyFill="1" applyBorder="1" applyAlignment="1">
      <alignment horizontal="left"/>
    </xf>
    <xf numFmtId="0" fontId="7" fillId="0" borderId="9" xfId="2" applyFont="1" applyFill="1" applyBorder="1" applyAlignment="1">
      <alignment horizontal="left"/>
    </xf>
    <xf numFmtId="0" fontId="12" fillId="0" borderId="0" xfId="2" applyFont="1" applyFill="1" applyAlignment="1">
      <alignment horizontal="left"/>
    </xf>
    <xf numFmtId="0" fontId="12" fillId="2" borderId="13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center" vertical="center"/>
    </xf>
    <xf numFmtId="0" fontId="7" fillId="0" borderId="10" xfId="2" applyFont="1" applyFill="1" applyBorder="1" applyAlignment="1"/>
    <xf numFmtId="0" fontId="7" fillId="0" borderId="12" xfId="2" applyFont="1" applyFill="1" applyBorder="1" applyAlignment="1"/>
    <xf numFmtId="49" fontId="7" fillId="0" borderId="7" xfId="2" applyNumberFormat="1" applyFont="1" applyFill="1" applyBorder="1"/>
    <xf numFmtId="49" fontId="7" fillId="0" borderId="9" xfId="2" applyNumberFormat="1" applyFont="1" applyFill="1" applyBorder="1"/>
    <xf numFmtId="49" fontId="7" fillId="0" borderId="10" xfId="2" applyNumberFormat="1" applyFont="1" applyFill="1" applyBorder="1" applyAlignment="1">
      <alignment horizontal="left"/>
    </xf>
    <xf numFmtId="49" fontId="7" fillId="0" borderId="12" xfId="2" applyNumberFormat="1" applyFont="1" applyFill="1" applyBorder="1" applyAlignment="1">
      <alignment horizontal="left"/>
    </xf>
    <xf numFmtId="49" fontId="7" fillId="0" borderId="4" xfId="2" applyNumberFormat="1" applyFont="1" applyFill="1" applyBorder="1" applyAlignment="1">
      <alignment horizontal="left"/>
    </xf>
    <xf numFmtId="49" fontId="7" fillId="0" borderId="6" xfId="2" applyNumberFormat="1" applyFont="1" applyFill="1" applyBorder="1" applyAlignment="1">
      <alignment horizontal="left"/>
    </xf>
    <xf numFmtId="0" fontId="12" fillId="2" borderId="29" xfId="2" applyFont="1" applyFill="1" applyBorder="1" applyAlignment="1">
      <alignment horizontal="center" vertical="center" textRotation="90"/>
    </xf>
    <xf numFmtId="0" fontId="12" fillId="2" borderId="32" xfId="2" applyFont="1" applyFill="1" applyBorder="1" applyAlignment="1">
      <alignment horizontal="center" vertical="center" textRotation="90"/>
    </xf>
    <xf numFmtId="0" fontId="12" fillId="2" borderId="33" xfId="2" applyFont="1" applyFill="1" applyBorder="1" applyAlignment="1">
      <alignment horizontal="center" vertical="center" textRotation="90"/>
    </xf>
    <xf numFmtId="49" fontId="7" fillId="0" borderId="4" xfId="2" applyNumberFormat="1" applyFont="1" applyFill="1" applyBorder="1"/>
    <xf numFmtId="49" fontId="7" fillId="0" borderId="6" xfId="2" applyNumberFormat="1" applyFont="1" applyFill="1" applyBorder="1"/>
    <xf numFmtId="0" fontId="7" fillId="0" borderId="4" xfId="2" applyFont="1" applyFill="1" applyBorder="1" applyAlignment="1">
      <alignment horizontal="left"/>
    </xf>
    <xf numFmtId="0" fontId="7" fillId="0" borderId="6" xfId="2" applyFont="1" applyFill="1" applyBorder="1" applyAlignment="1">
      <alignment horizontal="left"/>
    </xf>
    <xf numFmtId="0" fontId="12" fillId="2" borderId="13" xfId="2" applyFont="1" applyFill="1" applyBorder="1" applyAlignment="1">
      <alignment horizontal="center" vertical="center" wrapText="1"/>
    </xf>
    <xf numFmtId="0" fontId="12" fillId="2" borderId="15" xfId="2" applyFont="1" applyFill="1" applyBorder="1" applyAlignment="1">
      <alignment horizontal="center" vertical="center" wrapText="1"/>
    </xf>
    <xf numFmtId="49" fontId="7" fillId="0" borderId="7" xfId="2" applyNumberFormat="1" applyFont="1" applyFill="1" applyBorder="1" applyAlignment="1">
      <alignment horizontal="left"/>
    </xf>
    <xf numFmtId="49" fontId="7" fillId="0" borderId="9" xfId="2" applyNumberFormat="1" applyFont="1" applyFill="1" applyBorder="1" applyAlignment="1">
      <alignment horizontal="left"/>
    </xf>
    <xf numFmtId="3" fontId="26" fillId="16" borderId="11" xfId="6" applyNumberFormat="1" applyFont="1" applyFill="1" applyBorder="1" applyAlignment="1">
      <alignment vertical="center"/>
    </xf>
    <xf numFmtId="0" fontId="26" fillId="16" borderId="12" xfId="6" applyFont="1" applyFill="1" applyBorder="1" applyAlignment="1">
      <alignment vertical="center"/>
    </xf>
    <xf numFmtId="0" fontId="26" fillId="16" borderId="11" xfId="6" applyNumberFormat="1" applyFont="1" applyFill="1" applyBorder="1" applyAlignment="1">
      <alignment vertical="center"/>
    </xf>
    <xf numFmtId="0" fontId="26" fillId="16" borderId="5" xfId="6" applyNumberFormat="1" applyFont="1" applyFill="1" applyBorder="1" applyAlignment="1">
      <alignment vertical="center"/>
    </xf>
    <xf numFmtId="0" fontId="26" fillId="16" borderId="6" xfId="6" applyFont="1" applyFill="1" applyBorder="1" applyAlignment="1">
      <alignment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11" xfId="0" applyFont="1" applyBorder="1" applyAlignment="1">
      <alignment horizontal="right" vertical="center"/>
    </xf>
    <xf numFmtId="0" fontId="19" fillId="0" borderId="0" xfId="0" applyFont="1" applyAlignment="1"/>
    <xf numFmtId="0" fontId="6" fillId="0" borderId="0" xfId="0" applyFont="1" applyAlignment="1">
      <alignment horizontal="justify" wrapText="1"/>
    </xf>
    <xf numFmtId="0" fontId="5" fillId="8" borderId="1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left" vertical="center" wrapText="1"/>
    </xf>
    <xf numFmtId="0" fontId="19" fillId="0" borderId="11" xfId="0" applyNumberFormat="1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5" xfId="0" applyNumberFormat="1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11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5" fillId="8" borderId="4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67" fontId="6" fillId="0" borderId="12" xfId="0" applyNumberFormat="1" applyFont="1" applyBorder="1" applyAlignment="1">
      <alignment horizontal="right" vertical="center" wrapText="1"/>
    </xf>
    <xf numFmtId="167" fontId="6" fillId="0" borderId="6" xfId="0" applyNumberFormat="1" applyFont="1" applyBorder="1" applyAlignment="1">
      <alignment horizontal="right" vertical="center" wrapText="1"/>
    </xf>
    <xf numFmtId="0" fontId="12" fillId="8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 wrapText="1"/>
    </xf>
    <xf numFmtId="0" fontId="19" fillId="0" borderId="11" xfId="0" applyFont="1" applyBorder="1" applyAlignment="1">
      <alignment horizontal="right" vertical="center" wrapText="1"/>
    </xf>
    <xf numFmtId="0" fontId="19" fillId="0" borderId="5" xfId="0" applyFont="1" applyBorder="1" applyAlignment="1">
      <alignment horizontal="right" vertical="center" wrapText="1"/>
    </xf>
    <xf numFmtId="0" fontId="20" fillId="0" borderId="4" xfId="0" applyFont="1" applyBorder="1" applyAlignment="1">
      <alignment vertical="center" wrapText="1"/>
    </xf>
    <xf numFmtId="0" fontId="19" fillId="0" borderId="12" xfId="0" applyFont="1" applyBorder="1" applyAlignment="1">
      <alignment horizontal="right" vertical="center" wrapText="1"/>
    </xf>
    <xf numFmtId="0" fontId="19" fillId="0" borderId="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20" fillId="8" borderId="1" xfId="0" applyFont="1" applyFill="1" applyBorder="1" applyAlignment="1">
      <alignment vertical="center" wrapText="1"/>
    </xf>
    <xf numFmtId="0" fontId="20" fillId="8" borderId="10" xfId="0" applyFont="1" applyFill="1" applyBorder="1" applyAlignment="1">
      <alignment vertical="center" wrapText="1"/>
    </xf>
    <xf numFmtId="0" fontId="5" fillId="8" borderId="11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11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9" borderId="10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vertical="center" wrapText="1"/>
    </xf>
    <xf numFmtId="0" fontId="5" fillId="9" borderId="0" xfId="0" applyFont="1" applyFill="1" applyBorder="1" applyAlignment="1">
      <alignment horizontal="center" vertical="center" wrapText="1"/>
    </xf>
    <xf numFmtId="3" fontId="6" fillId="9" borderId="12" xfId="0" applyNumberFormat="1" applyFont="1" applyFill="1" applyBorder="1" applyAlignment="1">
      <alignment horizontal="right" vertical="center" wrapText="1"/>
    </xf>
    <xf numFmtId="0" fontId="19" fillId="0" borderId="3" xfId="0" applyFont="1" applyBorder="1" applyAlignment="1"/>
    <xf numFmtId="0" fontId="2" fillId="0" borderId="1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7">
    <cellStyle name="Čárka" xfId="1" builtinId="3"/>
    <cellStyle name="Normální" xfId="0" builtinId="0"/>
    <cellStyle name="Normální 2" xfId="2"/>
    <cellStyle name="Normální 3" xfId="5"/>
    <cellStyle name="Normální 4" xfId="6"/>
    <cellStyle name="normální_OIK" xfId="3"/>
    <cellStyle name="Správně" xfId="4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120" zoomScaleNormal="120" workbookViewId="0">
      <selection activeCell="I7" sqref="I7"/>
    </sheetView>
  </sheetViews>
  <sheetFormatPr defaultRowHeight="12.75"/>
  <cols>
    <col min="1" max="1" width="37.42578125" style="16" customWidth="1"/>
    <col min="2" max="3" width="12" style="56" customWidth="1"/>
    <col min="4" max="4" width="12" style="16" customWidth="1"/>
    <col min="5" max="5" width="10.85546875" style="16" customWidth="1"/>
    <col min="6" max="16384" width="9.140625" style="16"/>
  </cols>
  <sheetData>
    <row r="1" spans="1:5">
      <c r="A1" s="746" t="s">
        <v>677</v>
      </c>
      <c r="B1" s="746"/>
      <c r="C1" s="746"/>
      <c r="D1" s="746"/>
    </row>
    <row r="2" spans="1:5" ht="13.5" thickBot="1">
      <c r="D2" s="57"/>
    </row>
    <row r="3" spans="1:5" ht="21" customHeight="1">
      <c r="A3" s="426"/>
      <c r="B3" s="534">
        <v>2014</v>
      </c>
      <c r="C3" s="534">
        <v>2015</v>
      </c>
      <c r="D3" s="427">
        <v>2016</v>
      </c>
      <c r="E3" s="428">
        <v>2017</v>
      </c>
    </row>
    <row r="4" spans="1:5" ht="27.75" customHeight="1">
      <c r="A4" s="535" t="s">
        <v>525</v>
      </c>
      <c r="B4" s="63">
        <v>14</v>
      </c>
      <c r="C4" s="63">
        <v>15</v>
      </c>
      <c r="D4" s="63" t="s">
        <v>806</v>
      </c>
      <c r="E4" s="915" t="s">
        <v>972</v>
      </c>
    </row>
    <row r="5" spans="1:5" ht="25.5">
      <c r="A5" s="535" t="s">
        <v>526</v>
      </c>
      <c r="B5" s="63">
        <v>6662</v>
      </c>
      <c r="C5" s="63">
        <v>6356</v>
      </c>
      <c r="D5" s="63" t="s">
        <v>807</v>
      </c>
      <c r="E5" s="915" t="s">
        <v>973</v>
      </c>
    </row>
    <row r="6" spans="1:5" ht="34.5" customHeight="1">
      <c r="A6" s="535" t="s">
        <v>527</v>
      </c>
      <c r="B6" s="916">
        <v>7800</v>
      </c>
      <c r="C6" s="63">
        <v>7800</v>
      </c>
      <c r="D6" s="917" t="s">
        <v>907</v>
      </c>
      <c r="E6" s="918" t="s">
        <v>974</v>
      </c>
    </row>
    <row r="7" spans="1:5" ht="26.25" thickBot="1">
      <c r="A7" s="536" t="s">
        <v>528</v>
      </c>
      <c r="B7" s="919">
        <v>130</v>
      </c>
      <c r="C7" s="919">
        <v>2</v>
      </c>
      <c r="D7" s="919" t="s">
        <v>808</v>
      </c>
      <c r="E7" s="920" t="s">
        <v>808</v>
      </c>
    </row>
    <row r="8" spans="1:5" ht="18.75" customHeight="1">
      <c r="A8" s="61" t="s">
        <v>905</v>
      </c>
    </row>
    <row r="9" spans="1:5" ht="14.25" customHeight="1">
      <c r="A9" s="61" t="s">
        <v>906</v>
      </c>
    </row>
    <row r="10" spans="1:5" ht="23.25" customHeight="1"/>
    <row r="11" spans="1:5" s="2" customFormat="1">
      <c r="A11" s="2" t="s">
        <v>694</v>
      </c>
    </row>
    <row r="12" spans="1:5" s="2" customFormat="1" ht="7.5" customHeight="1" thickBot="1"/>
    <row r="13" spans="1:5" ht="23.25" customHeight="1">
      <c r="A13" s="430"/>
      <c r="B13" s="351">
        <v>2014</v>
      </c>
      <c r="C13" s="351">
        <v>2015</v>
      </c>
      <c r="D13" s="351">
        <v>2016</v>
      </c>
      <c r="E13" s="361">
        <v>2017</v>
      </c>
    </row>
    <row r="14" spans="1:5" ht="16.5" customHeight="1">
      <c r="A14" s="7" t="s">
        <v>647</v>
      </c>
      <c r="B14" s="63" t="s">
        <v>649</v>
      </c>
      <c r="C14" s="64" t="s">
        <v>758</v>
      </c>
      <c r="D14" s="64">
        <v>25</v>
      </c>
      <c r="E14" s="65">
        <v>28</v>
      </c>
    </row>
    <row r="15" spans="1:5" ht="15.75" customHeight="1">
      <c r="A15" s="7" t="s">
        <v>531</v>
      </c>
      <c r="B15" s="63" t="s">
        <v>650</v>
      </c>
      <c r="C15" s="64" t="s">
        <v>759</v>
      </c>
      <c r="D15" s="64">
        <v>165</v>
      </c>
      <c r="E15" s="65">
        <v>142</v>
      </c>
    </row>
    <row r="16" spans="1:5" ht="15.75" customHeight="1">
      <c r="A16" s="7" t="s">
        <v>532</v>
      </c>
      <c r="B16" s="63" t="s">
        <v>651</v>
      </c>
      <c r="C16" s="64" t="s">
        <v>760</v>
      </c>
      <c r="D16" s="64">
        <v>1</v>
      </c>
      <c r="E16" s="65">
        <v>2</v>
      </c>
    </row>
    <row r="17" spans="1:9" ht="16.5" customHeight="1">
      <c r="A17" s="7" t="s">
        <v>762</v>
      </c>
      <c r="B17" s="63" t="s">
        <v>652</v>
      </c>
      <c r="C17" s="64" t="s">
        <v>761</v>
      </c>
      <c r="D17" s="64">
        <v>1</v>
      </c>
      <c r="E17" s="65">
        <v>3</v>
      </c>
      <c r="I17" s="66"/>
    </row>
    <row r="18" spans="1:9" ht="17.25" customHeight="1">
      <c r="A18" s="7" t="s">
        <v>648</v>
      </c>
      <c r="B18" s="63" t="s">
        <v>653</v>
      </c>
      <c r="C18" s="64" t="s">
        <v>908</v>
      </c>
      <c r="D18" s="64" t="s">
        <v>909</v>
      </c>
      <c r="E18" s="65" t="s">
        <v>971</v>
      </c>
    </row>
    <row r="19" spans="1:9" ht="16.5" customHeight="1">
      <c r="A19" s="747" t="s">
        <v>533</v>
      </c>
      <c r="B19" s="59" t="s">
        <v>534</v>
      </c>
      <c r="C19" s="67" t="s">
        <v>534</v>
      </c>
      <c r="D19" s="67" t="s">
        <v>534</v>
      </c>
      <c r="E19" s="68" t="s">
        <v>534</v>
      </c>
    </row>
    <row r="20" spans="1:9" ht="15" customHeight="1">
      <c r="A20" s="747"/>
      <c r="B20" s="59" t="s">
        <v>654</v>
      </c>
      <c r="C20" s="67" t="s">
        <v>654</v>
      </c>
      <c r="D20" s="67" t="s">
        <v>654</v>
      </c>
      <c r="E20" s="68" t="s">
        <v>654</v>
      </c>
    </row>
    <row r="21" spans="1:9" ht="15.75" customHeight="1">
      <c r="A21" s="747"/>
      <c r="B21" s="59" t="s">
        <v>535</v>
      </c>
      <c r="C21" s="67" t="s">
        <v>535</v>
      </c>
      <c r="D21" s="67" t="s">
        <v>535</v>
      </c>
      <c r="E21" s="68" t="s">
        <v>535</v>
      </c>
    </row>
    <row r="22" spans="1:9" ht="15.75" customHeight="1">
      <c r="A22" s="747"/>
      <c r="B22" s="59" t="s">
        <v>536</v>
      </c>
      <c r="C22" s="67" t="s">
        <v>536</v>
      </c>
      <c r="D22" s="67" t="s">
        <v>628</v>
      </c>
      <c r="E22" s="68" t="s">
        <v>628</v>
      </c>
    </row>
    <row r="23" spans="1:9" ht="15" customHeight="1">
      <c r="A23" s="747"/>
      <c r="B23" s="59" t="s">
        <v>537</v>
      </c>
      <c r="C23" s="67" t="s">
        <v>537</v>
      </c>
      <c r="D23" s="67" t="s">
        <v>537</v>
      </c>
      <c r="E23" s="68" t="s">
        <v>537</v>
      </c>
    </row>
    <row r="24" spans="1:9" ht="18.75" customHeight="1" thickBot="1">
      <c r="A24" s="748"/>
      <c r="B24" s="60" t="s">
        <v>538</v>
      </c>
      <c r="C24" s="69" t="s">
        <v>538</v>
      </c>
      <c r="D24" s="69" t="s">
        <v>538</v>
      </c>
      <c r="E24" s="70" t="s">
        <v>538</v>
      </c>
    </row>
    <row r="25" spans="1:9" ht="15" customHeight="1">
      <c r="A25" s="71" t="s">
        <v>805</v>
      </c>
    </row>
    <row r="26" spans="1:9">
      <c r="A26" s="72" t="s">
        <v>812</v>
      </c>
    </row>
  </sheetData>
  <mergeCells count="2">
    <mergeCell ref="A1:D1"/>
    <mergeCell ref="A19:A24"/>
  </mergeCells>
  <phoneticPr fontId="0" type="noConversion"/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tabSelected="1" workbookViewId="0">
      <selection activeCell="J26" sqref="J26"/>
    </sheetView>
  </sheetViews>
  <sheetFormatPr defaultRowHeight="12.75"/>
  <cols>
    <col min="1" max="1" width="40" style="15" customWidth="1"/>
    <col min="2" max="2" width="11.7109375" style="16" bestFit="1" customWidth="1"/>
    <col min="3" max="3" width="13.5703125" style="16" bestFit="1" customWidth="1"/>
    <col min="4" max="4" width="10.85546875" style="16" customWidth="1"/>
    <col min="5" max="5" width="13" style="16" customWidth="1"/>
    <col min="6" max="6" width="7.7109375" style="16" customWidth="1"/>
    <col min="7" max="7" width="14.7109375" style="16" customWidth="1"/>
    <col min="8" max="8" width="7.85546875" style="16" customWidth="1"/>
    <col min="9" max="9" width="12.7109375" style="16" customWidth="1"/>
    <col min="10" max="10" width="9.140625" style="16"/>
    <col min="11" max="11" width="13.42578125" style="16" customWidth="1"/>
    <col min="12" max="16384" width="9.140625" style="16"/>
  </cols>
  <sheetData>
    <row r="1" spans="1:5">
      <c r="A1" s="746" t="s">
        <v>710</v>
      </c>
      <c r="B1" s="746"/>
    </row>
    <row r="2" spans="1:5" ht="13.5" thickBot="1"/>
    <row r="3" spans="1:5" s="208" customFormat="1" ht="23.25" customHeight="1">
      <c r="A3" s="739" t="s">
        <v>249</v>
      </c>
      <c r="B3" s="431">
        <v>2015</v>
      </c>
      <c r="C3" s="431">
        <v>2016</v>
      </c>
      <c r="D3" s="433">
        <v>2017</v>
      </c>
    </row>
    <row r="4" spans="1:5">
      <c r="A4" s="44" t="s">
        <v>250</v>
      </c>
      <c r="B4" s="266">
        <v>33</v>
      </c>
      <c r="C4" s="266">
        <v>23</v>
      </c>
      <c r="D4" s="740">
        <v>21</v>
      </c>
    </row>
    <row r="5" spans="1:5">
      <c r="A5" s="44" t="s">
        <v>265</v>
      </c>
      <c r="B5" s="266">
        <v>1</v>
      </c>
      <c r="C5" s="266">
        <v>0</v>
      </c>
      <c r="D5" s="740">
        <v>0</v>
      </c>
    </row>
    <row r="6" spans="1:5">
      <c r="A6" s="44" t="s">
        <v>251</v>
      </c>
      <c r="B6" s="267">
        <v>7</v>
      </c>
      <c r="C6" s="267">
        <v>8</v>
      </c>
      <c r="D6" s="741">
        <v>6</v>
      </c>
    </row>
    <row r="7" spans="1:5">
      <c r="A7" s="44" t="s">
        <v>252</v>
      </c>
      <c r="B7" s="266">
        <v>26</v>
      </c>
      <c r="C7" s="266">
        <v>15</v>
      </c>
      <c r="D7" s="740">
        <v>15</v>
      </c>
    </row>
    <row r="8" spans="1:5">
      <c r="A8" s="44" t="s">
        <v>253</v>
      </c>
      <c r="B8" s="266">
        <v>1</v>
      </c>
      <c r="C8" s="266">
        <v>3</v>
      </c>
      <c r="D8" s="740">
        <v>8</v>
      </c>
    </row>
    <row r="9" spans="1:5">
      <c r="A9" s="44" t="s">
        <v>254</v>
      </c>
      <c r="B9" s="266">
        <v>1</v>
      </c>
      <c r="C9" s="266">
        <v>0</v>
      </c>
      <c r="D9" s="740">
        <v>0</v>
      </c>
    </row>
    <row r="10" spans="1:5">
      <c r="A10" s="44" t="s">
        <v>255</v>
      </c>
      <c r="B10" s="266">
        <v>16</v>
      </c>
      <c r="C10" s="266">
        <v>43</v>
      </c>
      <c r="D10" s="740">
        <v>49</v>
      </c>
    </row>
    <row r="11" spans="1:5">
      <c r="A11" s="44" t="s">
        <v>256</v>
      </c>
      <c r="B11" s="266">
        <v>35</v>
      </c>
      <c r="C11" s="266">
        <v>32</v>
      </c>
      <c r="D11" s="740">
        <v>15</v>
      </c>
      <c r="E11" s="57"/>
    </row>
    <row r="12" spans="1:5">
      <c r="A12" s="44" t="s">
        <v>257</v>
      </c>
      <c r="B12" s="266">
        <v>34</v>
      </c>
      <c r="C12" s="266">
        <v>25</v>
      </c>
      <c r="D12" s="740">
        <v>17</v>
      </c>
    </row>
    <row r="13" spans="1:5">
      <c r="A13" s="44" t="s">
        <v>258</v>
      </c>
      <c r="B13" s="266">
        <v>6</v>
      </c>
      <c r="C13" s="266">
        <v>5</v>
      </c>
      <c r="D13" s="740">
        <v>6</v>
      </c>
    </row>
    <row r="14" spans="1:5">
      <c r="A14" s="44" t="s">
        <v>835</v>
      </c>
      <c r="B14" s="266">
        <v>5</v>
      </c>
      <c r="C14" s="266">
        <v>28</v>
      </c>
      <c r="D14" s="740">
        <v>7</v>
      </c>
    </row>
    <row r="15" spans="1:5">
      <c r="A15" s="44" t="s">
        <v>259</v>
      </c>
      <c r="B15" s="266">
        <v>14</v>
      </c>
      <c r="C15" s="266">
        <v>33</v>
      </c>
      <c r="D15" s="740">
        <v>29</v>
      </c>
    </row>
    <row r="16" spans="1:5">
      <c r="A16" s="7" t="s">
        <v>260</v>
      </c>
      <c r="B16" s="266">
        <v>76</v>
      </c>
      <c r="C16" s="266">
        <v>26</v>
      </c>
      <c r="D16" s="740">
        <v>41</v>
      </c>
    </row>
    <row r="17" spans="1:7">
      <c r="A17" s="44" t="s">
        <v>261</v>
      </c>
      <c r="B17" s="266">
        <v>2</v>
      </c>
      <c r="C17" s="266">
        <v>2</v>
      </c>
      <c r="D17" s="740">
        <v>2</v>
      </c>
    </row>
    <row r="18" spans="1:7">
      <c r="A18" s="44" t="s">
        <v>262</v>
      </c>
      <c r="B18" s="266">
        <v>16</v>
      </c>
      <c r="C18" s="266">
        <v>20</v>
      </c>
      <c r="D18" s="740">
        <v>20</v>
      </c>
    </row>
    <row r="19" spans="1:7">
      <c r="A19" s="44" t="s">
        <v>263</v>
      </c>
      <c r="B19" s="266">
        <v>78</v>
      </c>
      <c r="C19" s="266">
        <v>114</v>
      </c>
      <c r="D19" s="740">
        <v>102</v>
      </c>
    </row>
    <row r="20" spans="1:7" ht="25.5">
      <c r="A20" s="722" t="s">
        <v>264</v>
      </c>
      <c r="B20" s="266">
        <v>35</v>
      </c>
      <c r="C20" s="266">
        <v>37</v>
      </c>
      <c r="D20" s="65">
        <v>49</v>
      </c>
    </row>
    <row r="21" spans="1:7" ht="13.5" thickBot="1">
      <c r="A21" s="272" t="s">
        <v>836</v>
      </c>
      <c r="B21" s="273">
        <f>SUM(B5:B20)</f>
        <v>353</v>
      </c>
      <c r="C21" s="273">
        <f>SUM(C6:C19)</f>
        <v>354</v>
      </c>
      <c r="D21" s="274">
        <f>SUM(D4:D20)</f>
        <v>387</v>
      </c>
    </row>
    <row r="22" spans="1:7" ht="13.5" thickBot="1"/>
    <row r="23" spans="1:7" s="208" customFormat="1" ht="19.5" customHeight="1">
      <c r="A23" s="268" t="s">
        <v>266</v>
      </c>
      <c r="B23" s="873">
        <v>2015</v>
      </c>
      <c r="C23" s="873"/>
      <c r="D23" s="873">
        <v>2016</v>
      </c>
      <c r="E23" s="873"/>
      <c r="F23" s="873">
        <v>2017</v>
      </c>
      <c r="G23" s="884"/>
    </row>
    <row r="24" spans="1:7" s="208" customFormat="1" ht="21" customHeight="1">
      <c r="A24" s="744" t="s">
        <v>267</v>
      </c>
      <c r="B24" s="742" t="s">
        <v>46</v>
      </c>
      <c r="C24" s="742" t="s">
        <v>268</v>
      </c>
      <c r="D24" s="742" t="s">
        <v>46</v>
      </c>
      <c r="E24" s="742" t="s">
        <v>268</v>
      </c>
      <c r="F24" s="742" t="s">
        <v>46</v>
      </c>
      <c r="G24" s="745" t="s">
        <v>268</v>
      </c>
    </row>
    <row r="25" spans="1:7">
      <c r="A25" s="7" t="s">
        <v>269</v>
      </c>
      <c r="B25" s="74">
        <v>2</v>
      </c>
      <c r="C25" s="743">
        <v>738850</v>
      </c>
      <c r="D25" s="74"/>
      <c r="E25" s="743"/>
      <c r="F25" s="73">
        <v>2</v>
      </c>
      <c r="G25" s="738">
        <v>247225</v>
      </c>
    </row>
    <row r="26" spans="1:7">
      <c r="A26" s="7" t="s">
        <v>270</v>
      </c>
      <c r="B26" s="74">
        <v>7</v>
      </c>
      <c r="C26" s="743">
        <v>106830</v>
      </c>
      <c r="D26" s="74">
        <v>2</v>
      </c>
      <c r="E26" s="743">
        <v>38410</v>
      </c>
      <c r="F26" s="73"/>
      <c r="G26" s="738"/>
    </row>
    <row r="27" spans="1:7">
      <c r="A27" s="7" t="s">
        <v>271</v>
      </c>
      <c r="B27" s="74"/>
      <c r="C27" s="743"/>
      <c r="D27" s="74">
        <v>2</v>
      </c>
      <c r="E27" s="743">
        <v>377437.5</v>
      </c>
      <c r="F27" s="73"/>
      <c r="G27" s="738"/>
    </row>
    <row r="28" spans="1:7">
      <c r="A28" s="7" t="s">
        <v>272</v>
      </c>
      <c r="B28" s="74"/>
      <c r="C28" s="743"/>
      <c r="D28" s="74">
        <v>1</v>
      </c>
      <c r="E28" s="743">
        <v>2450</v>
      </c>
      <c r="F28" s="73">
        <v>1</v>
      </c>
      <c r="G28" s="738">
        <v>500000</v>
      </c>
    </row>
    <row r="29" spans="1:7">
      <c r="A29" s="7" t="s">
        <v>273</v>
      </c>
      <c r="B29" s="74"/>
      <c r="C29" s="743"/>
      <c r="D29" s="74">
        <v>2</v>
      </c>
      <c r="E29" s="743">
        <v>15765</v>
      </c>
      <c r="F29" s="73"/>
      <c r="G29" s="738"/>
    </row>
    <row r="30" spans="1:7">
      <c r="A30" s="7" t="s">
        <v>274</v>
      </c>
      <c r="B30" s="74"/>
      <c r="C30" s="743"/>
      <c r="D30" s="74"/>
      <c r="E30" s="743"/>
      <c r="F30" s="73">
        <v>1</v>
      </c>
      <c r="G30" s="738">
        <v>7000</v>
      </c>
    </row>
    <row r="31" spans="1:7">
      <c r="A31" s="7" t="s">
        <v>275</v>
      </c>
      <c r="B31" s="74"/>
      <c r="C31" s="743"/>
      <c r="D31" s="74"/>
      <c r="E31" s="743"/>
      <c r="F31" s="73"/>
      <c r="G31" s="723"/>
    </row>
    <row r="32" spans="1:7">
      <c r="A32" s="7" t="s">
        <v>276</v>
      </c>
      <c r="B32" s="74"/>
      <c r="C32" s="743"/>
      <c r="D32" s="74"/>
      <c r="E32" s="743"/>
      <c r="F32" s="73"/>
      <c r="G32" s="738"/>
    </row>
    <row r="33" spans="1:7">
      <c r="A33" s="7" t="s">
        <v>277</v>
      </c>
      <c r="B33" s="74"/>
      <c r="C33" s="743"/>
      <c r="D33" s="74"/>
      <c r="E33" s="743"/>
      <c r="F33" s="73"/>
      <c r="G33" s="723"/>
    </row>
    <row r="34" spans="1:7">
      <c r="A34" s="7" t="s">
        <v>278</v>
      </c>
      <c r="B34" s="74"/>
      <c r="C34" s="716"/>
      <c r="D34" s="74"/>
      <c r="E34" s="716"/>
      <c r="F34" s="73"/>
      <c r="G34" s="723"/>
    </row>
    <row r="35" spans="1:7" ht="13.5" thickBot="1">
      <c r="A35" s="275" t="s">
        <v>279</v>
      </c>
      <c r="B35" s="276">
        <f t="shared" ref="B35:C35" si="0">SUM(B25:B34)</f>
        <v>9</v>
      </c>
      <c r="C35" s="706">
        <f t="shared" si="0"/>
        <v>845680</v>
      </c>
      <c r="D35" s="276">
        <f>SUM(D26:D34)</f>
        <v>7</v>
      </c>
      <c r="E35" s="706">
        <f>SUM(E26:E34)</f>
        <v>434062.5</v>
      </c>
      <c r="F35" s="276"/>
      <c r="G35" s="277">
        <f>SUM(G25:G34)</f>
        <v>754225</v>
      </c>
    </row>
    <row r="36" spans="1:7" ht="13.5" thickBot="1">
      <c r="A36" s="26"/>
      <c r="B36" s="57"/>
      <c r="C36" s="57"/>
      <c r="D36" s="57"/>
      <c r="E36" s="269"/>
      <c r="F36" s="57"/>
      <c r="G36" s="57"/>
    </row>
    <row r="37" spans="1:7" ht="39" customHeight="1">
      <c r="A37" s="268" t="s">
        <v>917</v>
      </c>
      <c r="B37" s="704">
        <v>2015</v>
      </c>
      <c r="C37" s="704">
        <v>2016</v>
      </c>
      <c r="D37" s="705">
        <v>2017</v>
      </c>
    </row>
    <row r="38" spans="1:7" ht="25.5">
      <c r="A38" s="724" t="s">
        <v>837</v>
      </c>
      <c r="B38" s="121">
        <v>124</v>
      </c>
      <c r="C38" s="121">
        <v>126</v>
      </c>
      <c r="D38" s="65">
        <v>137</v>
      </c>
    </row>
    <row r="39" spans="1:7" ht="19.5" customHeight="1">
      <c r="A39" s="724" t="s">
        <v>780</v>
      </c>
      <c r="B39" s="121">
        <v>13</v>
      </c>
      <c r="C39" s="121">
        <v>13</v>
      </c>
      <c r="D39" s="65">
        <v>7</v>
      </c>
    </row>
    <row r="40" spans="1:7" ht="20.25" customHeight="1">
      <c r="A40" s="724" t="s">
        <v>280</v>
      </c>
      <c r="B40" s="121">
        <v>32</v>
      </c>
      <c r="C40" s="121">
        <v>24</v>
      </c>
      <c r="D40" s="65">
        <v>37</v>
      </c>
    </row>
    <row r="41" spans="1:7" ht="25.5">
      <c r="A41" s="724" t="s">
        <v>838</v>
      </c>
      <c r="B41" s="121">
        <v>12</v>
      </c>
      <c r="C41" s="121">
        <v>6</v>
      </c>
      <c r="D41" s="65">
        <v>10</v>
      </c>
    </row>
    <row r="42" spans="1:7" ht="19.5" customHeight="1">
      <c r="A42" s="724" t="s">
        <v>918</v>
      </c>
      <c r="B42" s="121">
        <v>0</v>
      </c>
      <c r="C42" s="121">
        <v>0</v>
      </c>
      <c r="D42" s="65"/>
    </row>
    <row r="43" spans="1:7" ht="18.75" customHeight="1">
      <c r="A43" s="724" t="s">
        <v>281</v>
      </c>
      <c r="B43" s="121">
        <v>45</v>
      </c>
      <c r="C43" s="121">
        <v>39</v>
      </c>
      <c r="D43" s="65">
        <v>66</v>
      </c>
    </row>
    <row r="44" spans="1:7" ht="25.5">
      <c r="A44" s="725" t="s">
        <v>839</v>
      </c>
      <c r="B44" s="121">
        <v>11</v>
      </c>
      <c r="C44" s="703">
        <v>11</v>
      </c>
      <c r="D44" s="65">
        <v>1</v>
      </c>
    </row>
    <row r="45" spans="1:7" ht="18.75" customHeight="1">
      <c r="A45" s="724" t="s">
        <v>282</v>
      </c>
      <c r="B45" s="121">
        <v>39</v>
      </c>
      <c r="C45" s="121">
        <v>58</v>
      </c>
      <c r="D45" s="65">
        <v>69</v>
      </c>
    </row>
    <row r="46" spans="1:7" ht="20.25" customHeight="1">
      <c r="A46" s="724" t="s">
        <v>283</v>
      </c>
      <c r="B46" s="121">
        <v>97</v>
      </c>
      <c r="C46" s="121">
        <v>84</v>
      </c>
      <c r="D46" s="65">
        <v>113</v>
      </c>
    </row>
    <row r="47" spans="1:7" ht="19.5" customHeight="1" thickBot="1">
      <c r="A47" s="280" t="s">
        <v>284</v>
      </c>
      <c r="B47" s="278">
        <f>SUM(B38:B46)</f>
        <v>373</v>
      </c>
      <c r="C47" s="278">
        <f>SUM(C38:C46)</f>
        <v>361</v>
      </c>
      <c r="D47" s="279">
        <f>SUM(D38:D46)</f>
        <v>440</v>
      </c>
    </row>
    <row r="49" spans="1:7" ht="13.5" thickBot="1">
      <c r="A49" s="26"/>
      <c r="B49" s="57"/>
      <c r="C49" s="251"/>
      <c r="D49" s="57"/>
      <c r="E49" s="57"/>
    </row>
    <row r="50" spans="1:7" s="208" customFormat="1" ht="21" customHeight="1">
      <c r="A50" s="268" t="s">
        <v>285</v>
      </c>
      <c r="B50" s="431">
        <v>2015</v>
      </c>
      <c r="C50" s="431">
        <v>2016</v>
      </c>
      <c r="D50" s="433">
        <v>2017</v>
      </c>
    </row>
    <row r="51" spans="1:7" ht="18.75" customHeight="1">
      <c r="A51" s="138" t="s">
        <v>286</v>
      </c>
      <c r="B51" s="77">
        <v>0</v>
      </c>
      <c r="C51" s="77">
        <v>0</v>
      </c>
      <c r="D51" s="510">
        <v>0</v>
      </c>
    </row>
    <row r="52" spans="1:7" ht="18.75" customHeight="1">
      <c r="A52" s="138" t="s">
        <v>287</v>
      </c>
      <c r="B52" s="77">
        <v>1</v>
      </c>
      <c r="C52" s="77">
        <v>0</v>
      </c>
      <c r="D52" s="510">
        <v>0</v>
      </c>
    </row>
    <row r="53" spans="1:7" ht="26.25" customHeight="1">
      <c r="A53" s="138" t="s">
        <v>288</v>
      </c>
      <c r="B53" s="77">
        <v>0</v>
      </c>
      <c r="C53" s="77">
        <v>0</v>
      </c>
      <c r="D53" s="510">
        <v>0</v>
      </c>
    </row>
    <row r="54" spans="1:7" ht="20.25" customHeight="1" thickBot="1">
      <c r="A54" s="272" t="s">
        <v>289</v>
      </c>
      <c r="B54" s="706">
        <v>1111119</v>
      </c>
      <c r="C54" s="706">
        <v>0</v>
      </c>
      <c r="D54" s="277">
        <v>0</v>
      </c>
    </row>
    <row r="55" spans="1:7" ht="13.5" thickBot="1"/>
    <row r="56" spans="1:7" ht="26.25" customHeight="1">
      <c r="A56" s="268" t="s">
        <v>290</v>
      </c>
      <c r="B56" s="431">
        <v>2015</v>
      </c>
      <c r="C56" s="431">
        <v>2016</v>
      </c>
      <c r="D56" s="433">
        <v>2017</v>
      </c>
      <c r="G56" s="316"/>
    </row>
    <row r="57" spans="1:7" ht="24.75" customHeight="1">
      <c r="A57" s="505" t="s">
        <v>987</v>
      </c>
      <c r="B57" s="121">
        <v>414</v>
      </c>
      <c r="C57" s="121">
        <v>319</v>
      </c>
      <c r="D57" s="65">
        <v>423</v>
      </c>
    </row>
    <row r="58" spans="1:7" ht="25.5">
      <c r="A58" s="521" t="s">
        <v>988</v>
      </c>
      <c r="B58" s="121">
        <v>414</v>
      </c>
      <c r="C58" s="121">
        <v>319</v>
      </c>
      <c r="D58" s="65">
        <v>416</v>
      </c>
    </row>
    <row r="59" spans="1:7" ht="26.25" thickBot="1">
      <c r="A59" s="522" t="s">
        <v>989</v>
      </c>
      <c r="B59" s="124">
        <v>0</v>
      </c>
      <c r="C59" s="124">
        <v>0</v>
      </c>
      <c r="D59" s="528">
        <v>7</v>
      </c>
    </row>
    <row r="60" spans="1:7" ht="13.5" thickBot="1"/>
    <row r="61" spans="1:7" s="208" customFormat="1" ht="20.25" customHeight="1">
      <c r="A61" s="707"/>
      <c r="B61" s="431">
        <v>2015</v>
      </c>
      <c r="C61" s="431">
        <v>2016</v>
      </c>
      <c r="D61" s="433">
        <v>2017</v>
      </c>
    </row>
    <row r="62" spans="1:7" ht="25.5">
      <c r="A62" s="700" t="s">
        <v>990</v>
      </c>
      <c r="B62" s="270">
        <v>70</v>
      </c>
      <c r="C62" s="270">
        <v>42</v>
      </c>
      <c r="D62" s="708">
        <v>49</v>
      </c>
    </row>
    <row r="63" spans="1:7" ht="20.100000000000001" customHeight="1">
      <c r="A63" s="505" t="s">
        <v>991</v>
      </c>
      <c r="B63" s="270">
        <v>12</v>
      </c>
      <c r="C63" s="270">
        <v>3</v>
      </c>
      <c r="D63" s="709">
        <v>5</v>
      </c>
    </row>
    <row r="64" spans="1:7" ht="20.100000000000001" customHeight="1">
      <c r="A64" s="505" t="s">
        <v>646</v>
      </c>
      <c r="B64" s="270">
        <v>13</v>
      </c>
      <c r="C64" s="270">
        <v>12</v>
      </c>
      <c r="D64" s="709">
        <v>10</v>
      </c>
    </row>
    <row r="65" spans="1:7" ht="20.100000000000001" customHeight="1">
      <c r="A65" s="710" t="s">
        <v>992</v>
      </c>
      <c r="B65" s="270">
        <v>0</v>
      </c>
      <c r="C65" s="270">
        <v>2</v>
      </c>
      <c r="D65" s="709">
        <v>5</v>
      </c>
      <c r="E65" s="208"/>
      <c r="F65" s="208"/>
      <c r="G65" s="208"/>
    </row>
    <row r="66" spans="1:7" ht="20.100000000000001" customHeight="1">
      <c r="A66" s="7" t="s">
        <v>291</v>
      </c>
      <c r="B66" s="270">
        <v>3</v>
      </c>
      <c r="C66" s="270">
        <v>0</v>
      </c>
      <c r="D66" s="708">
        <v>0</v>
      </c>
    </row>
    <row r="67" spans="1:7" ht="20.100000000000001" customHeight="1">
      <c r="A67" s="7" t="s">
        <v>292</v>
      </c>
      <c r="B67" s="270">
        <v>6</v>
      </c>
      <c r="C67" s="270">
        <v>1</v>
      </c>
      <c r="D67" s="708">
        <v>4</v>
      </c>
    </row>
    <row r="68" spans="1:7" ht="40.700000000000003" customHeight="1">
      <c r="A68" s="7" t="s">
        <v>293</v>
      </c>
      <c r="B68" s="270">
        <v>6</v>
      </c>
      <c r="C68" s="270">
        <v>10</v>
      </c>
      <c r="D68" s="708">
        <v>13</v>
      </c>
    </row>
    <row r="69" spans="1:7">
      <c r="A69" s="7" t="s">
        <v>294</v>
      </c>
      <c r="B69" s="270">
        <v>20</v>
      </c>
      <c r="C69" s="270">
        <v>12</v>
      </c>
      <c r="D69" s="708">
        <v>22</v>
      </c>
    </row>
    <row r="70" spans="1:7" ht="21.75" customHeight="1">
      <c r="A70" s="7" t="s">
        <v>295</v>
      </c>
      <c r="B70" s="270">
        <v>10</v>
      </c>
      <c r="C70" s="270">
        <v>4</v>
      </c>
      <c r="D70" s="708">
        <v>10</v>
      </c>
    </row>
    <row r="71" spans="1:7" s="208" customFormat="1" ht="18.75" customHeight="1" thickBot="1">
      <c r="A71" s="522" t="s">
        <v>296</v>
      </c>
      <c r="B71" s="282">
        <v>30</v>
      </c>
      <c r="C71" s="282">
        <v>19</v>
      </c>
      <c r="D71" s="711">
        <v>32</v>
      </c>
      <c r="E71" s="16"/>
      <c r="F71" s="16"/>
      <c r="G71" s="16"/>
    </row>
    <row r="72" spans="1:7">
      <c r="A72" s="26"/>
      <c r="B72" s="57"/>
      <c r="C72" s="252" t="s">
        <v>626</v>
      </c>
      <c r="D72" s="57"/>
    </row>
    <row r="73" spans="1:7" ht="13.5" thickBot="1">
      <c r="A73" s="26"/>
      <c r="B73" s="57"/>
      <c r="D73" s="57"/>
    </row>
    <row r="74" spans="1:7" ht="20.25" customHeight="1">
      <c r="A74" s="712" t="s">
        <v>297</v>
      </c>
      <c r="B74" s="431">
        <v>2015</v>
      </c>
      <c r="C74" s="431">
        <v>2016</v>
      </c>
      <c r="D74" s="433">
        <v>2017</v>
      </c>
    </row>
    <row r="75" spans="1:7" ht="20.100000000000001" customHeight="1">
      <c r="A75" s="253" t="s">
        <v>298</v>
      </c>
      <c r="B75" s="121">
        <v>36</v>
      </c>
      <c r="C75" s="121">
        <v>33</v>
      </c>
      <c r="D75" s="65">
        <v>30</v>
      </c>
    </row>
    <row r="76" spans="1:7" ht="20.100000000000001" customHeight="1">
      <c r="A76" s="253" t="s">
        <v>299</v>
      </c>
      <c r="B76" s="270">
        <v>4</v>
      </c>
      <c r="C76" s="270">
        <v>5</v>
      </c>
      <c r="D76" s="709">
        <v>5</v>
      </c>
    </row>
    <row r="77" spans="1:7" ht="27.75" customHeight="1" thickBot="1">
      <c r="A77" s="522" t="s">
        <v>300</v>
      </c>
      <c r="B77" s="282">
        <v>31</v>
      </c>
      <c r="C77" s="282">
        <v>6</v>
      </c>
      <c r="D77" s="711">
        <v>28</v>
      </c>
    </row>
    <row r="78" spans="1:7" ht="13.5" thickBot="1"/>
    <row r="79" spans="1:7" ht="19.5" customHeight="1">
      <c r="A79" s="713"/>
      <c r="B79" s="714">
        <v>2015</v>
      </c>
      <c r="C79" s="714">
        <v>2016</v>
      </c>
      <c r="D79" s="715">
        <v>2017</v>
      </c>
    </row>
    <row r="80" spans="1:7" ht="25.5">
      <c r="A80" s="7" t="s">
        <v>301</v>
      </c>
      <c r="B80" s="121">
        <v>0</v>
      </c>
      <c r="C80" s="121">
        <v>0</v>
      </c>
      <c r="D80" s="65">
        <v>7</v>
      </c>
    </row>
    <row r="81" spans="1:7" ht="18" customHeight="1">
      <c r="A81" s="699" t="s">
        <v>993</v>
      </c>
      <c r="B81" s="121">
        <v>3</v>
      </c>
      <c r="C81" s="121">
        <v>5</v>
      </c>
      <c r="D81" s="65">
        <v>1</v>
      </c>
    </row>
    <row r="82" spans="1:7" ht="25.5">
      <c r="A82" s="700" t="s">
        <v>994</v>
      </c>
      <c r="B82" s="121">
        <v>0</v>
      </c>
      <c r="C82" s="121">
        <v>0</v>
      </c>
      <c r="D82" s="65">
        <v>0</v>
      </c>
    </row>
    <row r="83" spans="1:7" ht="25.5">
      <c r="A83" s="700" t="s">
        <v>995</v>
      </c>
      <c r="B83" s="121">
        <v>3</v>
      </c>
      <c r="C83" s="121">
        <v>5</v>
      </c>
      <c r="D83" s="65">
        <v>1</v>
      </c>
    </row>
    <row r="84" spans="1:7" ht="25.5">
      <c r="A84" s="7" t="s">
        <v>302</v>
      </c>
      <c r="B84" s="121">
        <v>1</v>
      </c>
      <c r="C84" s="121">
        <v>9</v>
      </c>
      <c r="D84" s="65">
        <v>5</v>
      </c>
    </row>
    <row r="85" spans="1:7" ht="20.100000000000001" customHeight="1">
      <c r="A85" s="253" t="s">
        <v>303</v>
      </c>
      <c r="B85" s="121">
        <v>0</v>
      </c>
      <c r="C85" s="121">
        <v>0</v>
      </c>
      <c r="D85" s="65">
        <v>0</v>
      </c>
    </row>
    <row r="86" spans="1:7" ht="20.100000000000001" customHeight="1" thickBot="1">
      <c r="A86" s="254" t="s">
        <v>304</v>
      </c>
      <c r="B86" s="124">
        <v>0</v>
      </c>
      <c r="C86" s="124">
        <v>9</v>
      </c>
      <c r="D86" s="528">
        <v>5</v>
      </c>
    </row>
    <row r="87" spans="1:7" ht="13.5" thickBot="1">
      <c r="C87" s="255"/>
    </row>
    <row r="88" spans="1:7" s="208" customFormat="1" ht="19.5" customHeight="1">
      <c r="A88" s="712" t="s">
        <v>305</v>
      </c>
      <c r="B88" s="431">
        <v>2015</v>
      </c>
      <c r="C88" s="431">
        <v>2016</v>
      </c>
      <c r="D88" s="433">
        <v>2017</v>
      </c>
    </row>
    <row r="89" spans="1:7" ht="20.100000000000001" customHeight="1">
      <c r="A89" s="253" t="s">
        <v>716</v>
      </c>
      <c r="B89" s="716">
        <v>693</v>
      </c>
      <c r="C89" s="716">
        <v>693</v>
      </c>
      <c r="D89" s="506">
        <v>685</v>
      </c>
    </row>
    <row r="90" spans="1:7" ht="20.100000000000001" customHeight="1">
      <c r="A90" s="253" t="s">
        <v>306</v>
      </c>
      <c r="B90" s="717">
        <v>62</v>
      </c>
      <c r="C90" s="717">
        <v>62</v>
      </c>
      <c r="D90" s="701">
        <v>60</v>
      </c>
    </row>
    <row r="91" spans="1:7" ht="20.100000000000001" customHeight="1">
      <c r="A91" s="253" t="s">
        <v>307</v>
      </c>
      <c r="B91" s="717">
        <v>0</v>
      </c>
      <c r="C91" s="717">
        <v>0</v>
      </c>
      <c r="D91" s="701">
        <v>0</v>
      </c>
    </row>
    <row r="92" spans="1:7" ht="20.100000000000001" customHeight="1">
      <c r="A92" s="253" t="s">
        <v>308</v>
      </c>
      <c r="B92" s="718">
        <v>857.8</v>
      </c>
      <c r="C92" s="718">
        <v>883.3</v>
      </c>
      <c r="D92" s="702">
        <v>948.5</v>
      </c>
    </row>
    <row r="93" spans="1:7" ht="20.100000000000001" customHeight="1">
      <c r="A93" s="253" t="s">
        <v>309</v>
      </c>
      <c r="B93" s="718">
        <v>2033.5</v>
      </c>
      <c r="C93" s="718">
        <v>2287.3000000000002</v>
      </c>
      <c r="D93" s="702">
        <v>3696.9</v>
      </c>
    </row>
    <row r="94" spans="1:7" ht="20.100000000000001" customHeight="1">
      <c r="A94" s="253" t="s">
        <v>310</v>
      </c>
      <c r="B94" s="718">
        <v>5721.4</v>
      </c>
      <c r="C94" s="718">
        <v>8236</v>
      </c>
      <c r="D94" s="702">
        <v>10656.6</v>
      </c>
    </row>
    <row r="95" spans="1:7" ht="20.100000000000001" customHeight="1" thickBot="1">
      <c r="A95" s="283" t="s">
        <v>311</v>
      </c>
      <c r="B95" s="719">
        <v>8612.7000000000007</v>
      </c>
      <c r="C95" s="719">
        <f>SUM(C89:C94)</f>
        <v>12161.6</v>
      </c>
      <c r="D95" s="284">
        <f>SUM(D89:D94)</f>
        <v>16047</v>
      </c>
    </row>
    <row r="96" spans="1:7" ht="13.5" thickBot="1">
      <c r="A96" s="251"/>
      <c r="B96" s="256"/>
      <c r="C96" s="257"/>
      <c r="D96" s="256"/>
      <c r="E96" s="258"/>
      <c r="F96" s="258"/>
      <c r="G96" s="258"/>
    </row>
    <row r="97" spans="1:7" ht="29.25" customHeight="1">
      <c r="A97" s="468"/>
      <c r="B97" s="517">
        <v>2015</v>
      </c>
      <c r="C97" s="531" t="s">
        <v>840</v>
      </c>
      <c r="D97" s="527">
        <v>2017</v>
      </c>
    </row>
    <row r="98" spans="1:7" ht="30.75" customHeight="1" thickBot="1">
      <c r="A98" s="522" t="s">
        <v>781</v>
      </c>
      <c r="B98" s="60">
        <v>163</v>
      </c>
      <c r="C98" s="60">
        <v>125</v>
      </c>
      <c r="D98" s="76">
        <v>307</v>
      </c>
      <c r="E98" s="208"/>
    </row>
    <row r="99" spans="1:7" ht="13.5" thickBot="1"/>
    <row r="100" spans="1:7" ht="21.75" customHeight="1">
      <c r="A100" s="879" t="s">
        <v>588</v>
      </c>
      <c r="B100" s="517">
        <v>2015</v>
      </c>
      <c r="C100" s="517">
        <v>2016</v>
      </c>
      <c r="D100" s="527">
        <v>2017</v>
      </c>
    </row>
    <row r="101" spans="1:7" ht="20.25" customHeight="1" thickBot="1">
      <c r="A101" s="883"/>
      <c r="B101" s="86">
        <v>5564037</v>
      </c>
      <c r="C101" s="86">
        <v>6595492</v>
      </c>
      <c r="D101" s="87">
        <v>14194810</v>
      </c>
    </row>
    <row r="102" spans="1:7" ht="30.75" customHeight="1">
      <c r="A102" s="755" t="s">
        <v>782</v>
      </c>
      <c r="B102" s="755"/>
      <c r="C102" s="755"/>
      <c r="D102" s="755"/>
      <c r="E102" s="755"/>
      <c r="F102" s="755"/>
      <c r="G102" s="259"/>
    </row>
    <row r="103" spans="1:7" ht="13.5" thickBot="1">
      <c r="A103" s="16"/>
    </row>
    <row r="104" spans="1:7" ht="21.75" customHeight="1">
      <c r="A104" s="526" t="s">
        <v>589</v>
      </c>
      <c r="B104" s="517">
        <v>2015</v>
      </c>
      <c r="C104" s="517">
        <v>2016</v>
      </c>
      <c r="D104" s="502">
        <v>2017</v>
      </c>
    </row>
    <row r="105" spans="1:7" ht="18" customHeight="1">
      <c r="A105" s="521" t="s">
        <v>590</v>
      </c>
      <c r="B105" s="223">
        <v>275</v>
      </c>
      <c r="C105" s="223">
        <v>589</v>
      </c>
      <c r="D105" s="29">
        <v>570</v>
      </c>
    </row>
    <row r="106" spans="1:7" ht="25.5">
      <c r="A106" s="521" t="s">
        <v>591</v>
      </c>
      <c r="B106" s="507">
        <v>135</v>
      </c>
      <c r="C106" s="507">
        <v>183</v>
      </c>
      <c r="D106" s="29">
        <v>180</v>
      </c>
    </row>
    <row r="107" spans="1:7" ht="12.75" customHeight="1">
      <c r="A107" s="874" t="s">
        <v>592</v>
      </c>
      <c r="B107" s="838">
        <v>126</v>
      </c>
      <c r="C107" s="838">
        <v>406</v>
      </c>
      <c r="D107" s="885">
        <v>390</v>
      </c>
    </row>
    <row r="108" spans="1:7" ht="30.75" customHeight="1">
      <c r="A108" s="874"/>
      <c r="B108" s="848"/>
      <c r="C108" s="848"/>
      <c r="D108" s="885"/>
    </row>
    <row r="109" spans="1:7" ht="17.25" customHeight="1">
      <c r="A109" s="521" t="s">
        <v>593</v>
      </c>
      <c r="B109" s="271">
        <v>606128</v>
      </c>
      <c r="C109" s="271">
        <v>738476</v>
      </c>
      <c r="D109" s="31">
        <v>839089</v>
      </c>
    </row>
    <row r="110" spans="1:7" ht="19.5" customHeight="1" thickBot="1">
      <c r="A110" s="522" t="s">
        <v>594</v>
      </c>
      <c r="B110" s="285">
        <v>14014901</v>
      </c>
      <c r="C110" s="285">
        <v>12588835</v>
      </c>
      <c r="D110" s="33">
        <v>12384379</v>
      </c>
    </row>
    <row r="112" spans="1:7" ht="13.5" thickBot="1"/>
    <row r="113" spans="1:7">
      <c r="A113" s="879" t="s">
        <v>624</v>
      </c>
      <c r="B113" s="830">
        <v>2015</v>
      </c>
      <c r="C113" s="830">
        <v>2016</v>
      </c>
      <c r="D113" s="750">
        <v>2017</v>
      </c>
    </row>
    <row r="114" spans="1:7">
      <c r="A114" s="880"/>
      <c r="B114" s="881"/>
      <c r="C114" s="881"/>
      <c r="D114" s="882"/>
    </row>
    <row r="115" spans="1:7" ht="56.25" customHeight="1" thickBot="1">
      <c r="A115" s="194" t="s">
        <v>625</v>
      </c>
      <c r="B115" s="720">
        <v>1648232</v>
      </c>
      <c r="C115" s="720">
        <v>3364722</v>
      </c>
      <c r="D115" s="484">
        <v>3274326</v>
      </c>
    </row>
    <row r="117" spans="1:7" ht="13.5" thickBot="1"/>
    <row r="118" spans="1:7">
      <c r="A118" s="756"/>
      <c r="B118" s="749">
        <v>2015</v>
      </c>
      <c r="C118" s="749"/>
      <c r="D118" s="749">
        <v>2016</v>
      </c>
      <c r="E118" s="749"/>
      <c r="F118" s="749">
        <v>2017</v>
      </c>
      <c r="G118" s="750"/>
    </row>
    <row r="119" spans="1:7" ht="15.75" customHeight="1">
      <c r="A119" s="757"/>
      <c r="B119" s="260" t="s">
        <v>199</v>
      </c>
      <c r="C119" s="260" t="s">
        <v>210</v>
      </c>
      <c r="D119" s="260" t="s">
        <v>199</v>
      </c>
      <c r="E119" s="260" t="s">
        <v>210</v>
      </c>
      <c r="F119" s="260" t="s">
        <v>199</v>
      </c>
      <c r="G119" s="261" t="s">
        <v>210</v>
      </c>
    </row>
    <row r="120" spans="1:7">
      <c r="A120" s="757"/>
      <c r="B120" s="260" t="s">
        <v>467</v>
      </c>
      <c r="C120" s="260" t="s">
        <v>47</v>
      </c>
      <c r="D120" s="260" t="s">
        <v>467</v>
      </c>
      <c r="E120" s="260" t="s">
        <v>47</v>
      </c>
      <c r="F120" s="260" t="s">
        <v>467</v>
      </c>
      <c r="G120" s="261" t="s">
        <v>47</v>
      </c>
    </row>
    <row r="121" spans="1:7">
      <c r="A121" s="521" t="s">
        <v>468</v>
      </c>
      <c r="B121" s="518">
        <v>49</v>
      </c>
      <c r="C121" s="520">
        <v>218119</v>
      </c>
      <c r="D121" s="518">
        <v>76</v>
      </c>
      <c r="E121" s="520">
        <v>127413</v>
      </c>
      <c r="F121" s="518">
        <v>32</v>
      </c>
      <c r="G121" s="286">
        <v>167875</v>
      </c>
    </row>
    <row r="122" spans="1:7">
      <c r="A122" s="521" t="s">
        <v>469</v>
      </c>
      <c r="B122" s="518">
        <v>0</v>
      </c>
      <c r="C122" s="520">
        <v>0</v>
      </c>
      <c r="D122" s="518">
        <v>7</v>
      </c>
      <c r="E122" s="520">
        <v>14641</v>
      </c>
      <c r="F122" s="518">
        <v>18</v>
      </c>
      <c r="G122" s="286">
        <v>33715</v>
      </c>
    </row>
    <row r="123" spans="1:7">
      <c r="A123" s="521" t="s">
        <v>470</v>
      </c>
      <c r="B123" s="518">
        <v>32</v>
      </c>
      <c r="C123" s="520">
        <v>25330</v>
      </c>
      <c r="D123" s="518">
        <v>41</v>
      </c>
      <c r="E123" s="520">
        <v>36460</v>
      </c>
      <c r="F123" s="518">
        <v>68</v>
      </c>
      <c r="G123" s="286">
        <v>69835</v>
      </c>
    </row>
    <row r="124" spans="1:7">
      <c r="A124" s="521" t="s">
        <v>471</v>
      </c>
      <c r="B124" s="518">
        <v>75</v>
      </c>
      <c r="C124" s="224">
        <v>280000</v>
      </c>
      <c r="D124" s="518">
        <v>258</v>
      </c>
      <c r="E124" s="224">
        <v>202000</v>
      </c>
      <c r="F124" s="518">
        <v>2400</v>
      </c>
      <c r="G124" s="721">
        <v>441000</v>
      </c>
    </row>
    <row r="125" spans="1:7">
      <c r="A125" s="521" t="s">
        <v>472</v>
      </c>
      <c r="B125" s="523"/>
      <c r="C125" s="524">
        <v>348000</v>
      </c>
      <c r="D125" s="523"/>
      <c r="E125" s="524">
        <v>386000</v>
      </c>
      <c r="F125" s="518"/>
      <c r="G125" s="286">
        <v>302000</v>
      </c>
    </row>
    <row r="126" spans="1:7" ht="12.75" customHeight="1">
      <c r="A126" s="874" t="s">
        <v>473</v>
      </c>
      <c r="B126" s="876" t="s">
        <v>783</v>
      </c>
      <c r="C126" s="877">
        <v>106501</v>
      </c>
      <c r="D126" s="876" t="s">
        <v>841</v>
      </c>
      <c r="E126" s="877">
        <v>84597</v>
      </c>
      <c r="F126" s="869" t="s">
        <v>996</v>
      </c>
      <c r="G126" s="871">
        <v>85184</v>
      </c>
    </row>
    <row r="127" spans="1:7">
      <c r="A127" s="874"/>
      <c r="B127" s="876"/>
      <c r="C127" s="877"/>
      <c r="D127" s="876"/>
      <c r="E127" s="877"/>
      <c r="F127" s="869"/>
      <c r="G127" s="871"/>
    </row>
    <row r="128" spans="1:7" ht="32.25" customHeight="1" thickBot="1">
      <c r="A128" s="875"/>
      <c r="B128" s="834"/>
      <c r="C128" s="878"/>
      <c r="D128" s="834"/>
      <c r="E128" s="878"/>
      <c r="F128" s="870"/>
      <c r="G128" s="872"/>
    </row>
    <row r="130" spans="1:4" ht="13.5" thickBot="1"/>
    <row r="131" spans="1:4" ht="20.100000000000001" customHeight="1">
      <c r="A131" s="462" t="s">
        <v>480</v>
      </c>
      <c r="B131" s="531">
        <v>2015</v>
      </c>
      <c r="C131" s="531">
        <v>2016</v>
      </c>
      <c r="D131" s="467">
        <v>2017</v>
      </c>
    </row>
    <row r="132" spans="1:4" ht="20.100000000000001" customHeight="1">
      <c r="A132" s="521" t="s">
        <v>481</v>
      </c>
      <c r="B132" s="262">
        <v>4427</v>
      </c>
      <c r="C132" s="262">
        <v>4531</v>
      </c>
      <c r="D132" s="263">
        <v>4608</v>
      </c>
    </row>
    <row r="133" spans="1:4" ht="20.100000000000001" customHeight="1">
      <c r="A133" s="521" t="s">
        <v>482</v>
      </c>
      <c r="B133" s="262">
        <v>1289</v>
      </c>
      <c r="C133" s="262">
        <v>1573</v>
      </c>
      <c r="D133" s="263">
        <v>1450</v>
      </c>
    </row>
    <row r="134" spans="1:4" ht="20.100000000000001" customHeight="1">
      <c r="A134" s="521" t="s">
        <v>483</v>
      </c>
      <c r="B134" s="262">
        <v>1413</v>
      </c>
      <c r="C134" s="262">
        <v>1549</v>
      </c>
      <c r="D134" s="263">
        <v>1477</v>
      </c>
    </row>
    <row r="135" spans="1:4" ht="20.100000000000001" customHeight="1">
      <c r="A135" s="521" t="s">
        <v>484</v>
      </c>
      <c r="B135" s="518">
        <v>285</v>
      </c>
      <c r="C135" s="518">
        <v>353</v>
      </c>
      <c r="D135" s="264">
        <v>324</v>
      </c>
    </row>
    <row r="136" spans="1:4" ht="20.100000000000001" customHeight="1">
      <c r="A136" s="521" t="s">
        <v>485</v>
      </c>
      <c r="B136" s="518">
        <v>309</v>
      </c>
      <c r="C136" s="518">
        <v>346</v>
      </c>
      <c r="D136" s="264">
        <v>338</v>
      </c>
    </row>
    <row r="137" spans="1:4" ht="20.100000000000001" customHeight="1" thickBot="1">
      <c r="A137" s="522" t="s">
        <v>486</v>
      </c>
      <c r="B137" s="519">
        <v>17</v>
      </c>
      <c r="C137" s="519">
        <v>11</v>
      </c>
      <c r="D137" s="265">
        <v>30</v>
      </c>
    </row>
  </sheetData>
  <mergeCells count="25">
    <mergeCell ref="A1:B1"/>
    <mergeCell ref="A100:A101"/>
    <mergeCell ref="A102:F102"/>
    <mergeCell ref="A107:A108"/>
    <mergeCell ref="B107:B108"/>
    <mergeCell ref="C107:C108"/>
    <mergeCell ref="B23:C23"/>
    <mergeCell ref="F23:G23"/>
    <mergeCell ref="D107:D108"/>
    <mergeCell ref="F126:F128"/>
    <mergeCell ref="G126:G128"/>
    <mergeCell ref="D23:E23"/>
    <mergeCell ref="D118:E118"/>
    <mergeCell ref="A126:A128"/>
    <mergeCell ref="B126:B128"/>
    <mergeCell ref="C126:C128"/>
    <mergeCell ref="D126:D128"/>
    <mergeCell ref="E126:E128"/>
    <mergeCell ref="A113:A114"/>
    <mergeCell ref="B113:B114"/>
    <mergeCell ref="C113:C114"/>
    <mergeCell ref="A118:A120"/>
    <mergeCell ref="B118:C118"/>
    <mergeCell ref="D113:D114"/>
    <mergeCell ref="F118:G118"/>
  </mergeCells>
  <phoneticPr fontId="0" type="noConversion"/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workbookViewId="0">
      <selection activeCell="G123" sqref="G123"/>
    </sheetView>
  </sheetViews>
  <sheetFormatPr defaultRowHeight="12.75"/>
  <cols>
    <col min="1" max="1" width="53.28515625" style="16" customWidth="1"/>
    <col min="2" max="2" width="9.140625" style="16"/>
    <col min="3" max="3" width="9.85546875" style="16" customWidth="1"/>
    <col min="4" max="4" width="9.140625" style="16" customWidth="1"/>
    <col min="5" max="5" width="9.140625" style="16"/>
    <col min="6" max="6" width="12" style="16" bestFit="1" customWidth="1"/>
    <col min="7" max="7" width="11.140625" style="16" customWidth="1"/>
    <col min="8" max="16384" width="9.140625" style="16"/>
  </cols>
  <sheetData>
    <row r="1" spans="1:5">
      <c r="A1" s="746" t="s">
        <v>711</v>
      </c>
      <c r="B1" s="746"/>
      <c r="C1" s="746"/>
      <c r="D1" s="746"/>
      <c r="E1" s="746"/>
    </row>
    <row r="2" spans="1:5">
      <c r="A2" s="318"/>
      <c r="B2" s="318"/>
      <c r="C2" s="318"/>
      <c r="D2" s="318"/>
      <c r="E2" s="318"/>
    </row>
    <row r="3" spans="1:5">
      <c r="A3" s="321" t="s">
        <v>696</v>
      </c>
      <c r="B3" s="321"/>
      <c r="C3" s="321"/>
      <c r="D3" s="321"/>
      <c r="E3" s="321"/>
    </row>
    <row r="4" spans="1:5" ht="13.5" thickBot="1"/>
    <row r="5" spans="1:5" ht="21" customHeight="1">
      <c r="A5" s="462" t="s">
        <v>312</v>
      </c>
      <c r="B5" s="351">
        <v>2015</v>
      </c>
      <c r="C5" s="351">
        <v>2016</v>
      </c>
      <c r="D5" s="361">
        <v>2017</v>
      </c>
    </row>
    <row r="6" spans="1:5">
      <c r="A6" s="355" t="s">
        <v>313</v>
      </c>
      <c r="B6" s="8">
        <v>45</v>
      </c>
      <c r="C6" s="8">
        <v>34</v>
      </c>
      <c r="D6" s="130">
        <v>40</v>
      </c>
    </row>
    <row r="7" spans="1:5">
      <c r="A7" s="355" t="s">
        <v>314</v>
      </c>
      <c r="B7" s="8">
        <v>162</v>
      </c>
      <c r="C7" s="8">
        <v>145</v>
      </c>
      <c r="D7" s="130">
        <v>163</v>
      </c>
    </row>
    <row r="8" spans="1:5">
      <c r="A8" s="355" t="s">
        <v>315</v>
      </c>
      <c r="B8" s="8">
        <v>217</v>
      </c>
      <c r="C8" s="8">
        <v>317</v>
      </c>
      <c r="D8" s="130">
        <v>366</v>
      </c>
    </row>
    <row r="9" spans="1:5">
      <c r="A9" s="355" t="s">
        <v>316</v>
      </c>
      <c r="B9" s="8">
        <v>37</v>
      </c>
      <c r="C9" s="8">
        <v>12</v>
      </c>
      <c r="D9" s="130">
        <v>14</v>
      </c>
    </row>
    <row r="10" spans="1:5">
      <c r="A10" s="355" t="s">
        <v>317</v>
      </c>
      <c r="B10" s="8">
        <v>30</v>
      </c>
      <c r="C10" s="8">
        <v>16</v>
      </c>
      <c r="D10" s="130">
        <v>8</v>
      </c>
    </row>
    <row r="11" spans="1:5">
      <c r="A11" s="355" t="s">
        <v>318</v>
      </c>
      <c r="B11" s="8">
        <v>254</v>
      </c>
      <c r="C11" s="8">
        <v>168</v>
      </c>
      <c r="D11" s="130">
        <v>137</v>
      </c>
    </row>
    <row r="12" spans="1:5" ht="13.5" thickBot="1">
      <c r="A12" s="357" t="s">
        <v>319</v>
      </c>
      <c r="B12" s="12">
        <v>745</v>
      </c>
      <c r="C12" s="12">
        <v>689</v>
      </c>
      <c r="D12" s="131">
        <v>728</v>
      </c>
    </row>
    <row r="13" spans="1:5" ht="13.5" thickBot="1">
      <c r="C13" s="57"/>
    </row>
    <row r="14" spans="1:5">
      <c r="A14" s="756" t="s">
        <v>320</v>
      </c>
      <c r="B14" s="830">
        <v>2015</v>
      </c>
      <c r="C14" s="830">
        <v>2016</v>
      </c>
      <c r="D14" s="831">
        <v>2017</v>
      </c>
    </row>
    <row r="15" spans="1:5">
      <c r="A15" s="757"/>
      <c r="B15" s="894"/>
      <c r="C15" s="894"/>
      <c r="D15" s="895"/>
    </row>
    <row r="16" spans="1:5">
      <c r="A16" s="355" t="s">
        <v>321</v>
      </c>
      <c r="B16" s="8">
        <v>18</v>
      </c>
      <c r="C16" s="8">
        <v>21</v>
      </c>
      <c r="D16" s="130">
        <v>22</v>
      </c>
    </row>
    <row r="17" spans="1:4">
      <c r="A17" s="355" t="s">
        <v>322</v>
      </c>
      <c r="B17" s="8">
        <v>123</v>
      </c>
      <c r="C17" s="8">
        <v>130</v>
      </c>
      <c r="D17" s="130">
        <v>119</v>
      </c>
    </row>
    <row r="18" spans="1:4">
      <c r="A18" s="355" t="s">
        <v>323</v>
      </c>
      <c r="B18" s="8">
        <v>275</v>
      </c>
      <c r="C18" s="8">
        <v>142</v>
      </c>
      <c r="D18" s="130">
        <v>268</v>
      </c>
    </row>
    <row r="19" spans="1:4">
      <c r="A19" s="355" t="s">
        <v>324</v>
      </c>
      <c r="B19" s="8">
        <v>230</v>
      </c>
      <c r="C19" s="8">
        <v>220</v>
      </c>
      <c r="D19" s="130">
        <v>184</v>
      </c>
    </row>
    <row r="20" spans="1:4">
      <c r="A20" s="355" t="s">
        <v>325</v>
      </c>
      <c r="B20" s="8">
        <v>16</v>
      </c>
      <c r="C20" s="8">
        <v>14</v>
      </c>
      <c r="D20" s="130">
        <v>22</v>
      </c>
    </row>
    <row r="21" spans="1:4">
      <c r="A21" s="355" t="s">
        <v>326</v>
      </c>
      <c r="B21" s="8">
        <v>79</v>
      </c>
      <c r="C21" s="8">
        <v>78</v>
      </c>
      <c r="D21" s="130">
        <v>90</v>
      </c>
    </row>
    <row r="22" spans="1:4">
      <c r="A22" s="355" t="s">
        <v>327</v>
      </c>
      <c r="B22" s="8">
        <v>198</v>
      </c>
      <c r="C22" s="8">
        <v>184</v>
      </c>
      <c r="D22" s="130">
        <v>208</v>
      </c>
    </row>
    <row r="23" spans="1:4" ht="13.5" thickBot="1">
      <c r="A23" s="357" t="s">
        <v>328</v>
      </c>
      <c r="B23" s="12">
        <v>939</v>
      </c>
      <c r="C23" s="12">
        <v>789</v>
      </c>
      <c r="D23" s="131">
        <v>913</v>
      </c>
    </row>
    <row r="24" spans="1:4" ht="13.5" thickBot="1">
      <c r="C24" s="57"/>
    </row>
    <row r="25" spans="1:4" ht="18.75" customHeight="1">
      <c r="A25" s="756" t="s">
        <v>329</v>
      </c>
      <c r="B25" s="351">
        <v>2015</v>
      </c>
      <c r="C25" s="351">
        <v>2016</v>
      </c>
      <c r="D25" s="361">
        <v>2017</v>
      </c>
    </row>
    <row r="26" spans="1:4" ht="18" customHeight="1" thickBot="1">
      <c r="A26" s="855"/>
      <c r="B26" s="24">
        <v>275</v>
      </c>
      <c r="C26" s="24">
        <v>284</v>
      </c>
      <c r="D26" s="25">
        <v>359</v>
      </c>
    </row>
    <row r="27" spans="1:4" ht="13.5" thickBot="1"/>
    <row r="28" spans="1:4" ht="20.25" customHeight="1">
      <c r="A28" s="756" t="s">
        <v>330</v>
      </c>
      <c r="B28" s="351">
        <v>2015</v>
      </c>
      <c r="C28" s="351">
        <v>2016</v>
      </c>
      <c r="D28" s="361">
        <v>2017</v>
      </c>
    </row>
    <row r="29" spans="1:4" ht="16.5" customHeight="1" thickBot="1">
      <c r="A29" s="855"/>
      <c r="B29" s="12">
        <v>228</v>
      </c>
      <c r="C29" s="12">
        <v>231</v>
      </c>
      <c r="D29" s="131">
        <v>214</v>
      </c>
    </row>
    <row r="30" spans="1:4" ht="13.5" thickBot="1">
      <c r="C30" s="57"/>
    </row>
    <row r="31" spans="1:4">
      <c r="A31" s="354"/>
      <c r="B31" s="463">
        <v>2015</v>
      </c>
      <c r="C31" s="463">
        <v>2016</v>
      </c>
      <c r="D31" s="464">
        <v>2017</v>
      </c>
    </row>
    <row r="32" spans="1:4">
      <c r="A32" s="355" t="s">
        <v>331</v>
      </c>
      <c r="B32" s="341">
        <v>25</v>
      </c>
      <c r="C32" s="341">
        <v>29</v>
      </c>
      <c r="D32" s="342">
        <v>28</v>
      </c>
    </row>
    <row r="33" spans="1:4">
      <c r="A33" s="355" t="s">
        <v>332</v>
      </c>
      <c r="B33" s="341">
        <v>49</v>
      </c>
      <c r="C33" s="341">
        <v>31</v>
      </c>
      <c r="D33" s="342">
        <v>43</v>
      </c>
    </row>
    <row r="34" spans="1:4" ht="13.5" thickBot="1">
      <c r="A34" s="357" t="s">
        <v>333</v>
      </c>
      <c r="B34" s="287">
        <v>14</v>
      </c>
      <c r="C34" s="287">
        <v>5</v>
      </c>
      <c r="D34" s="288">
        <v>9</v>
      </c>
    </row>
    <row r="35" spans="1:4" ht="13.5" thickBot="1"/>
    <row r="36" spans="1:4" ht="23.25" customHeight="1">
      <c r="A36" s="430" t="s">
        <v>58</v>
      </c>
      <c r="B36" s="322">
        <v>2015</v>
      </c>
      <c r="C36" s="363">
        <v>2016</v>
      </c>
      <c r="D36" s="323">
        <v>2017</v>
      </c>
    </row>
    <row r="37" spans="1:4">
      <c r="A37" s="355" t="s">
        <v>629</v>
      </c>
      <c r="B37" s="356">
        <v>12</v>
      </c>
      <c r="C37" s="356">
        <v>13</v>
      </c>
      <c r="D37" s="29">
        <v>11</v>
      </c>
    </row>
    <row r="38" spans="1:4">
      <c r="A38" s="355" t="s">
        <v>630</v>
      </c>
      <c r="B38" s="356">
        <v>2</v>
      </c>
      <c r="C38" s="356">
        <v>1</v>
      </c>
      <c r="D38" s="29">
        <v>1</v>
      </c>
    </row>
    <row r="39" spans="1:4">
      <c r="A39" s="355" t="s">
        <v>631</v>
      </c>
      <c r="B39" s="356">
        <v>14</v>
      </c>
      <c r="C39" s="356">
        <v>14</v>
      </c>
      <c r="D39" s="29">
        <v>12</v>
      </c>
    </row>
    <row r="40" spans="1:4">
      <c r="A40" s="355" t="s">
        <v>695</v>
      </c>
      <c r="B40" s="356">
        <v>18</v>
      </c>
      <c r="C40" s="356">
        <v>14</v>
      </c>
      <c r="D40" s="29">
        <v>16</v>
      </c>
    </row>
    <row r="41" spans="1:4">
      <c r="A41" s="355" t="s">
        <v>632</v>
      </c>
      <c r="B41" s="356">
        <v>7</v>
      </c>
      <c r="C41" s="356">
        <v>4</v>
      </c>
      <c r="D41" s="29">
        <v>6</v>
      </c>
    </row>
    <row r="42" spans="1:4">
      <c r="A42" s="355" t="s">
        <v>57</v>
      </c>
      <c r="B42" s="356">
        <v>4</v>
      </c>
      <c r="C42" s="356">
        <v>1</v>
      </c>
      <c r="D42" s="29">
        <v>13</v>
      </c>
    </row>
    <row r="43" spans="1:4">
      <c r="A43" s="355" t="s">
        <v>633</v>
      </c>
      <c r="B43" s="356" t="s">
        <v>628</v>
      </c>
      <c r="C43" s="356" t="s">
        <v>628</v>
      </c>
      <c r="D43" s="29" t="s">
        <v>628</v>
      </c>
    </row>
    <row r="44" spans="1:4">
      <c r="A44" s="355" t="s">
        <v>634</v>
      </c>
      <c r="B44" s="356" t="s">
        <v>628</v>
      </c>
      <c r="C44" s="356" t="s">
        <v>628</v>
      </c>
      <c r="D44" s="29">
        <v>3</v>
      </c>
    </row>
    <row r="45" spans="1:4">
      <c r="A45" s="355" t="s">
        <v>635</v>
      </c>
      <c r="B45" s="356">
        <v>29</v>
      </c>
      <c r="C45" s="356">
        <v>219</v>
      </c>
      <c r="D45" s="29">
        <v>296</v>
      </c>
    </row>
    <row r="46" spans="1:4" ht="13.5" thickBot="1">
      <c r="A46" s="357" t="s">
        <v>636</v>
      </c>
      <c r="B46" s="317">
        <v>0</v>
      </c>
      <c r="C46" s="317">
        <v>0</v>
      </c>
      <c r="D46" s="243">
        <v>0</v>
      </c>
    </row>
    <row r="47" spans="1:4" ht="8.25" customHeight="1">
      <c r="A47" s="37"/>
      <c r="B47" s="127"/>
      <c r="C47" s="127"/>
      <c r="D47" s="127"/>
    </row>
    <row r="48" spans="1:4">
      <c r="A48" s="57" t="s">
        <v>637</v>
      </c>
      <c r="B48" s="57"/>
    </row>
    <row r="49" spans="1:4">
      <c r="A49" s="891" t="s">
        <v>59</v>
      </c>
      <c r="B49" s="891"/>
    </row>
    <row r="50" spans="1:4">
      <c r="A50" s="759" t="s">
        <v>60</v>
      </c>
      <c r="B50" s="759"/>
    </row>
    <row r="51" spans="1:4">
      <c r="A51" s="16" t="s">
        <v>638</v>
      </c>
    </row>
    <row r="52" spans="1:4">
      <c r="A52" s="16" t="s">
        <v>639</v>
      </c>
    </row>
    <row r="53" spans="1:4">
      <c r="A53" s="16" t="s">
        <v>640</v>
      </c>
    </row>
    <row r="54" spans="1:4" ht="13.5" thickBot="1"/>
    <row r="55" spans="1:4">
      <c r="A55" s="892"/>
      <c r="B55" s="289"/>
      <c r="C55" s="289"/>
      <c r="D55" s="290"/>
    </row>
    <row r="56" spans="1:4">
      <c r="A56" s="893"/>
      <c r="B56" s="465">
        <v>2015</v>
      </c>
      <c r="C56" s="465">
        <v>2016</v>
      </c>
      <c r="D56" s="466">
        <v>2017</v>
      </c>
    </row>
    <row r="57" spans="1:4" ht="15.75" customHeight="1">
      <c r="A57" s="763" t="s">
        <v>919</v>
      </c>
      <c r="B57" s="886">
        <v>187</v>
      </c>
      <c r="C57" s="886">
        <v>179</v>
      </c>
      <c r="D57" s="889">
        <v>134</v>
      </c>
    </row>
    <row r="58" spans="1:4" ht="15.75" customHeight="1">
      <c r="A58" s="763"/>
      <c r="B58" s="886"/>
      <c r="C58" s="886"/>
      <c r="D58" s="889"/>
    </row>
    <row r="59" spans="1:4" ht="15.75" customHeight="1">
      <c r="A59" s="763"/>
      <c r="B59" s="886"/>
      <c r="C59" s="886"/>
      <c r="D59" s="889"/>
    </row>
    <row r="60" spans="1:4" ht="54" customHeight="1">
      <c r="A60" s="763" t="s">
        <v>920</v>
      </c>
      <c r="B60" s="886">
        <v>51</v>
      </c>
      <c r="C60" s="886">
        <v>72</v>
      </c>
      <c r="D60" s="889">
        <v>41</v>
      </c>
    </row>
    <row r="61" spans="1:4" ht="2.25" customHeight="1">
      <c r="A61" s="763"/>
      <c r="B61" s="886"/>
      <c r="C61" s="886"/>
      <c r="D61" s="889"/>
    </row>
    <row r="62" spans="1:4" ht="42" customHeight="1">
      <c r="A62" s="763" t="s">
        <v>921</v>
      </c>
      <c r="B62" s="886">
        <v>238</v>
      </c>
      <c r="C62" s="886">
        <v>251</v>
      </c>
      <c r="D62" s="889">
        <v>175</v>
      </c>
    </row>
    <row r="63" spans="1:4" ht="15.75" hidden="1" customHeight="1" thickBot="1">
      <c r="A63" s="763"/>
      <c r="B63" s="886"/>
      <c r="C63" s="886"/>
      <c r="D63" s="889"/>
    </row>
    <row r="64" spans="1:4" ht="27" customHeight="1">
      <c r="A64" s="763" t="s">
        <v>922</v>
      </c>
      <c r="B64" s="886">
        <v>274</v>
      </c>
      <c r="C64" s="886">
        <v>274</v>
      </c>
      <c r="D64" s="889">
        <v>274</v>
      </c>
    </row>
    <row r="65" spans="1:6" ht="15.75" customHeight="1">
      <c r="A65" s="763"/>
      <c r="B65" s="886"/>
      <c r="C65" s="886"/>
      <c r="D65" s="889"/>
    </row>
    <row r="66" spans="1:6" ht="32.25" customHeight="1">
      <c r="A66" s="763" t="s">
        <v>923</v>
      </c>
      <c r="B66" s="886">
        <v>528</v>
      </c>
      <c r="C66" s="886">
        <v>528</v>
      </c>
      <c r="D66" s="889">
        <v>528</v>
      </c>
    </row>
    <row r="67" spans="1:6" ht="9" customHeight="1">
      <c r="A67" s="763"/>
      <c r="B67" s="886"/>
      <c r="C67" s="886"/>
      <c r="D67" s="889"/>
    </row>
    <row r="68" spans="1:6" ht="33.75" customHeight="1">
      <c r="A68" s="763" t="s">
        <v>924</v>
      </c>
      <c r="B68" s="886">
        <v>12</v>
      </c>
      <c r="C68" s="886">
        <v>12</v>
      </c>
      <c r="D68" s="889">
        <v>12</v>
      </c>
    </row>
    <row r="69" spans="1:6" ht="9.75" customHeight="1" thickBot="1">
      <c r="A69" s="888"/>
      <c r="B69" s="887"/>
      <c r="C69" s="887"/>
      <c r="D69" s="890"/>
    </row>
    <row r="71" spans="1:6" ht="15.75" customHeight="1">
      <c r="A71" s="758" t="s">
        <v>701</v>
      </c>
      <c r="B71" s="758"/>
      <c r="C71" s="758"/>
      <c r="D71" s="758"/>
    </row>
    <row r="73" spans="1:6" ht="15.75" customHeight="1" thickBot="1">
      <c r="A73" s="291" t="s">
        <v>698</v>
      </c>
      <c r="B73" s="291"/>
      <c r="C73" s="291"/>
      <c r="D73" s="291"/>
      <c r="E73" s="291"/>
      <c r="F73" s="291"/>
    </row>
    <row r="74" spans="1:6" ht="25.5" customHeight="1">
      <c r="A74" s="462" t="s">
        <v>444</v>
      </c>
      <c r="B74" s="351">
        <v>2015</v>
      </c>
      <c r="C74" s="351">
        <v>2016</v>
      </c>
      <c r="D74" s="361">
        <v>2017</v>
      </c>
    </row>
    <row r="75" spans="1:6">
      <c r="A75" s="355" t="s">
        <v>445</v>
      </c>
      <c r="B75" s="341">
        <v>105</v>
      </c>
      <c r="C75" s="341">
        <v>74</v>
      </c>
      <c r="D75" s="342">
        <v>34</v>
      </c>
    </row>
    <row r="76" spans="1:6" ht="25.5">
      <c r="A76" s="355" t="s">
        <v>446</v>
      </c>
      <c r="B76" s="341">
        <v>36</v>
      </c>
      <c r="C76" s="341">
        <v>48</v>
      </c>
      <c r="D76" s="342">
        <v>38</v>
      </c>
    </row>
    <row r="77" spans="1:6" ht="25.5">
      <c r="A77" s="355" t="s">
        <v>447</v>
      </c>
      <c r="B77" s="341">
        <v>0</v>
      </c>
      <c r="C77" s="341">
        <v>3</v>
      </c>
      <c r="D77" s="342">
        <v>0</v>
      </c>
    </row>
    <row r="78" spans="1:6">
      <c r="A78" s="355" t="s">
        <v>448</v>
      </c>
      <c r="B78" s="341">
        <v>0</v>
      </c>
      <c r="C78" s="341">
        <v>0</v>
      </c>
      <c r="D78" s="342">
        <v>0</v>
      </c>
    </row>
    <row r="79" spans="1:6" ht="15.75" customHeight="1">
      <c r="A79" s="355" t="s">
        <v>449</v>
      </c>
      <c r="B79" s="341">
        <v>0</v>
      </c>
      <c r="C79" s="341">
        <v>0</v>
      </c>
      <c r="D79" s="342">
        <v>0</v>
      </c>
    </row>
    <row r="80" spans="1:6" s="185" customFormat="1" ht="15.75" customHeight="1">
      <c r="A80" s="367" t="s">
        <v>842</v>
      </c>
      <c r="B80" s="292" t="s">
        <v>628</v>
      </c>
      <c r="C80" s="292">
        <v>2</v>
      </c>
      <c r="D80" s="293">
        <v>2</v>
      </c>
    </row>
    <row r="81" spans="1:4" ht="15.75" customHeight="1">
      <c r="A81" s="355" t="s">
        <v>450</v>
      </c>
      <c r="B81" s="341">
        <v>41</v>
      </c>
      <c r="C81" s="341">
        <v>42</v>
      </c>
      <c r="D81" s="342">
        <v>35</v>
      </c>
    </row>
    <row r="82" spans="1:4" ht="15.75" customHeight="1">
      <c r="A82" s="355" t="s">
        <v>451</v>
      </c>
      <c r="B82" s="341">
        <v>0</v>
      </c>
      <c r="C82" s="341">
        <v>0</v>
      </c>
      <c r="D82" s="342">
        <v>0</v>
      </c>
    </row>
    <row r="83" spans="1:4" ht="25.5">
      <c r="A83" s="355" t="s">
        <v>655</v>
      </c>
      <c r="B83" s="341">
        <v>1</v>
      </c>
      <c r="C83" s="341">
        <v>2</v>
      </c>
      <c r="D83" s="342">
        <v>1</v>
      </c>
    </row>
    <row r="84" spans="1:4">
      <c r="A84" s="355" t="s">
        <v>656</v>
      </c>
      <c r="B84" s="341">
        <v>0</v>
      </c>
      <c r="C84" s="341">
        <v>0</v>
      </c>
      <c r="D84" s="342">
        <v>0</v>
      </c>
    </row>
    <row r="85" spans="1:4" ht="25.5">
      <c r="A85" s="355" t="s">
        <v>657</v>
      </c>
      <c r="B85" s="341">
        <v>0</v>
      </c>
      <c r="C85" s="341">
        <v>0</v>
      </c>
      <c r="D85" s="342">
        <v>0</v>
      </c>
    </row>
    <row r="86" spans="1:4" ht="15.75" customHeight="1">
      <c r="A86" s="355" t="s">
        <v>452</v>
      </c>
      <c r="B86" s="341">
        <v>73</v>
      </c>
      <c r="C86" s="341">
        <v>104</v>
      </c>
      <c r="D86" s="342">
        <v>215</v>
      </c>
    </row>
    <row r="87" spans="1:4">
      <c r="A87" s="355" t="s">
        <v>453</v>
      </c>
      <c r="B87" s="341">
        <v>9</v>
      </c>
      <c r="C87" s="341">
        <v>18</v>
      </c>
      <c r="D87" s="342">
        <v>17</v>
      </c>
    </row>
    <row r="88" spans="1:4" ht="25.5">
      <c r="A88" s="355" t="s">
        <v>454</v>
      </c>
      <c r="B88" s="341">
        <v>7</v>
      </c>
      <c r="C88" s="341">
        <v>0</v>
      </c>
      <c r="D88" s="342">
        <v>0</v>
      </c>
    </row>
    <row r="89" spans="1:4" ht="63.75">
      <c r="A89" s="355" t="s">
        <v>455</v>
      </c>
      <c r="B89" s="341">
        <v>756</v>
      </c>
      <c r="C89" s="341">
        <v>618</v>
      </c>
      <c r="D89" s="342">
        <v>714</v>
      </c>
    </row>
    <row r="90" spans="1:4">
      <c r="A90" s="355" t="s">
        <v>456</v>
      </c>
      <c r="B90" s="341">
        <v>0</v>
      </c>
      <c r="C90" s="341">
        <v>0</v>
      </c>
      <c r="D90" s="342">
        <v>0</v>
      </c>
    </row>
    <row r="91" spans="1:4" ht="25.5">
      <c r="A91" s="355" t="s">
        <v>457</v>
      </c>
      <c r="B91" s="341">
        <v>2</v>
      </c>
      <c r="C91" s="341">
        <v>10</v>
      </c>
      <c r="D91" s="342">
        <v>10</v>
      </c>
    </row>
    <row r="92" spans="1:4" ht="25.5">
      <c r="A92" s="355" t="s">
        <v>458</v>
      </c>
      <c r="B92" s="341">
        <v>2</v>
      </c>
      <c r="C92" s="341">
        <v>3</v>
      </c>
      <c r="D92" s="342">
        <v>2</v>
      </c>
    </row>
    <row r="93" spans="1:4" ht="25.5">
      <c r="A93" s="355" t="s">
        <v>459</v>
      </c>
      <c r="B93" s="341">
        <v>7</v>
      </c>
      <c r="C93" s="341">
        <v>41</v>
      </c>
      <c r="D93" s="342">
        <v>63</v>
      </c>
    </row>
    <row r="94" spans="1:4">
      <c r="A94" s="355" t="s">
        <v>460</v>
      </c>
      <c r="B94" s="341">
        <v>59</v>
      </c>
      <c r="C94" s="341">
        <v>48</v>
      </c>
      <c r="D94" s="342">
        <v>48</v>
      </c>
    </row>
    <row r="95" spans="1:4">
      <c r="A95" s="355" t="s">
        <v>461</v>
      </c>
      <c r="B95" s="341">
        <v>4</v>
      </c>
      <c r="C95" s="341">
        <v>2</v>
      </c>
      <c r="D95" s="342">
        <v>8</v>
      </c>
    </row>
    <row r="96" spans="1:4">
      <c r="A96" s="355" t="s">
        <v>462</v>
      </c>
      <c r="B96" s="341">
        <v>198</v>
      </c>
      <c r="C96" s="341">
        <v>103</v>
      </c>
      <c r="D96" s="342">
        <v>137</v>
      </c>
    </row>
    <row r="97" spans="1:6">
      <c r="A97" s="355" t="s">
        <v>463</v>
      </c>
      <c r="B97" s="341">
        <v>963</v>
      </c>
      <c r="C97" s="341">
        <v>830</v>
      </c>
      <c r="D97" s="342">
        <v>791</v>
      </c>
    </row>
    <row r="98" spans="1:6">
      <c r="A98" s="355" t="s">
        <v>464</v>
      </c>
      <c r="B98" s="341">
        <v>0</v>
      </c>
      <c r="C98" s="341">
        <v>0</v>
      </c>
      <c r="D98" s="342">
        <v>0</v>
      </c>
    </row>
    <row r="99" spans="1:6">
      <c r="A99" s="355" t="s">
        <v>465</v>
      </c>
      <c r="B99" s="341">
        <v>5</v>
      </c>
      <c r="C99" s="341">
        <v>9</v>
      </c>
      <c r="D99" s="342">
        <v>7</v>
      </c>
    </row>
    <row r="100" spans="1:6" ht="13.5" thickBot="1">
      <c r="A100" s="357" t="s">
        <v>466</v>
      </c>
      <c r="B100" s="287">
        <v>0</v>
      </c>
      <c r="C100" s="287">
        <v>0</v>
      </c>
      <c r="D100" s="288">
        <v>0</v>
      </c>
    </row>
    <row r="102" spans="1:6" ht="13.5" thickBot="1">
      <c r="A102" s="324" t="s">
        <v>699</v>
      </c>
      <c r="B102" s="324"/>
      <c r="C102" s="324"/>
      <c r="D102" s="324"/>
      <c r="E102" s="324"/>
      <c r="F102" s="324"/>
    </row>
    <row r="103" spans="1:6" ht="26.25" customHeight="1">
      <c r="A103" s="462" t="s">
        <v>444</v>
      </c>
      <c r="B103" s="363">
        <v>2015</v>
      </c>
      <c r="C103" s="363">
        <v>2016</v>
      </c>
      <c r="D103" s="467">
        <v>2017</v>
      </c>
    </row>
    <row r="104" spans="1:6" ht="25.5">
      <c r="A104" s="355" t="s">
        <v>474</v>
      </c>
      <c r="B104" s="262">
        <v>0</v>
      </c>
      <c r="C104" s="262">
        <v>0</v>
      </c>
      <c r="D104" s="263">
        <v>0</v>
      </c>
    </row>
    <row r="105" spans="1:6">
      <c r="A105" s="355" t="s">
        <v>475</v>
      </c>
      <c r="B105" s="262">
        <v>2</v>
      </c>
      <c r="C105" s="262">
        <v>1</v>
      </c>
      <c r="D105" s="263">
        <v>0</v>
      </c>
    </row>
    <row r="106" spans="1:6">
      <c r="A106" s="355" t="s">
        <v>476</v>
      </c>
      <c r="B106" s="262">
        <v>295</v>
      </c>
      <c r="C106" s="262">
        <v>310</v>
      </c>
      <c r="D106" s="263">
        <v>543</v>
      </c>
    </row>
    <row r="107" spans="1:6">
      <c r="A107" s="355" t="s">
        <v>477</v>
      </c>
      <c r="B107" s="262">
        <v>0</v>
      </c>
      <c r="C107" s="262">
        <v>0</v>
      </c>
      <c r="D107" s="263">
        <v>0</v>
      </c>
    </row>
    <row r="108" spans="1:6">
      <c r="A108" s="355" t="s">
        <v>478</v>
      </c>
      <c r="B108" s="262">
        <v>650</v>
      </c>
      <c r="C108" s="262">
        <v>720</v>
      </c>
      <c r="D108" s="263">
        <v>1256</v>
      </c>
    </row>
    <row r="109" spans="1:6" ht="13.5" thickBot="1">
      <c r="A109" s="357" t="s">
        <v>479</v>
      </c>
      <c r="B109" s="491">
        <v>4</v>
      </c>
      <c r="C109" s="491">
        <v>4</v>
      </c>
      <c r="D109" s="492">
        <v>6</v>
      </c>
    </row>
    <row r="110" spans="1:6">
      <c r="E110" s="2"/>
    </row>
    <row r="111" spans="1:6" ht="13.5" thickBot="1">
      <c r="A111" s="759" t="s">
        <v>700</v>
      </c>
      <c r="B111" s="759"/>
      <c r="C111" s="759"/>
      <c r="D111" s="759"/>
      <c r="E111" s="2"/>
    </row>
    <row r="112" spans="1:6" ht="30.75" customHeight="1">
      <c r="A112" s="462" t="s">
        <v>487</v>
      </c>
      <c r="B112" s="537">
        <v>2015</v>
      </c>
      <c r="C112" s="537">
        <v>2016</v>
      </c>
      <c r="D112" s="467">
        <v>2017</v>
      </c>
    </row>
    <row r="113" spans="1:5">
      <c r="A113" s="535" t="s">
        <v>488</v>
      </c>
      <c r="B113" s="262">
        <v>79</v>
      </c>
      <c r="C113" s="262">
        <v>70</v>
      </c>
      <c r="D113" s="263">
        <v>96</v>
      </c>
    </row>
    <row r="114" spans="1:5">
      <c r="A114" s="535" t="s">
        <v>489</v>
      </c>
      <c r="B114" s="262">
        <v>68</v>
      </c>
      <c r="C114" s="262">
        <v>63</v>
      </c>
      <c r="D114" s="263">
        <v>70</v>
      </c>
    </row>
    <row r="115" spans="1:5">
      <c r="A115" s="535" t="s">
        <v>490</v>
      </c>
      <c r="B115" s="262">
        <v>55</v>
      </c>
      <c r="C115" s="262">
        <v>88</v>
      </c>
      <c r="D115" s="263">
        <v>85</v>
      </c>
    </row>
    <row r="116" spans="1:5">
      <c r="A116" s="535" t="s">
        <v>491</v>
      </c>
      <c r="B116" s="262">
        <v>26</v>
      </c>
      <c r="C116" s="262">
        <v>28</v>
      </c>
      <c r="D116" s="263">
        <v>24</v>
      </c>
    </row>
    <row r="117" spans="1:5">
      <c r="A117" s="535" t="s">
        <v>492</v>
      </c>
      <c r="B117" s="262">
        <v>92</v>
      </c>
      <c r="C117" s="262">
        <v>90</v>
      </c>
      <c r="D117" s="263">
        <v>67</v>
      </c>
    </row>
    <row r="118" spans="1:5">
      <c r="A118" s="535" t="s">
        <v>493</v>
      </c>
      <c r="B118" s="262">
        <v>12</v>
      </c>
      <c r="C118" s="262">
        <v>4</v>
      </c>
      <c r="D118" s="263">
        <v>1</v>
      </c>
    </row>
    <row r="119" spans="1:5" ht="13.5" thickBot="1">
      <c r="A119" s="536" t="s">
        <v>494</v>
      </c>
      <c r="B119" s="491">
        <v>933</v>
      </c>
      <c r="C119" s="491">
        <v>1118</v>
      </c>
      <c r="D119" s="492">
        <v>1326</v>
      </c>
    </row>
    <row r="120" spans="1:5" ht="13.5" thickBot="1">
      <c r="E120" s="2"/>
    </row>
    <row r="121" spans="1:5" ht="24.75" customHeight="1">
      <c r="A121" s="462" t="s">
        <v>903</v>
      </c>
      <c r="B121" s="363">
        <v>2015</v>
      </c>
      <c r="C121" s="363">
        <v>2016</v>
      </c>
      <c r="D121" s="467">
        <v>2017</v>
      </c>
    </row>
    <row r="122" spans="1:5">
      <c r="A122" s="355" t="s">
        <v>495</v>
      </c>
      <c r="B122" s="262">
        <v>1</v>
      </c>
      <c r="C122" s="262">
        <v>5</v>
      </c>
      <c r="D122" s="263">
        <v>1</v>
      </c>
    </row>
    <row r="123" spans="1:5">
      <c r="A123" s="355" t="s">
        <v>496</v>
      </c>
      <c r="B123" s="262">
        <v>0</v>
      </c>
      <c r="C123" s="262">
        <v>1</v>
      </c>
      <c r="D123" s="263">
        <v>0</v>
      </c>
    </row>
    <row r="124" spans="1:5">
      <c r="A124" s="355" t="s">
        <v>497</v>
      </c>
      <c r="B124" s="262">
        <v>1</v>
      </c>
      <c r="C124" s="262">
        <v>1</v>
      </c>
      <c r="D124" s="263">
        <v>0</v>
      </c>
    </row>
    <row r="125" spans="1:5">
      <c r="A125" s="355" t="s">
        <v>498</v>
      </c>
      <c r="B125" s="262">
        <v>9</v>
      </c>
      <c r="C125" s="262">
        <v>9</v>
      </c>
      <c r="D125" s="263">
        <v>7</v>
      </c>
    </row>
    <row r="126" spans="1:5">
      <c r="A126" s="355" t="s">
        <v>499</v>
      </c>
      <c r="B126" s="262">
        <v>50</v>
      </c>
      <c r="C126" s="262">
        <v>179</v>
      </c>
      <c r="D126" s="263">
        <v>100</v>
      </c>
    </row>
    <row r="127" spans="1:5">
      <c r="A127" s="355" t="s">
        <v>500</v>
      </c>
      <c r="B127" s="262">
        <v>0</v>
      </c>
      <c r="C127" s="262">
        <v>0</v>
      </c>
      <c r="D127" s="263">
        <v>46</v>
      </c>
    </row>
    <row r="128" spans="1:5">
      <c r="A128" s="355" t="s">
        <v>936</v>
      </c>
      <c r="B128" s="262">
        <v>10</v>
      </c>
      <c r="C128" s="262">
        <v>11</v>
      </c>
      <c r="D128" s="263">
        <v>21</v>
      </c>
    </row>
    <row r="129" spans="1:4" ht="13.5" thickBot="1">
      <c r="A129" s="357" t="s">
        <v>501</v>
      </c>
      <c r="B129" s="491">
        <v>89500</v>
      </c>
      <c r="C129" s="491">
        <v>152800</v>
      </c>
      <c r="D129" s="492">
        <v>162100</v>
      </c>
    </row>
    <row r="130" spans="1:4" ht="13.5" thickBot="1"/>
    <row r="131" spans="1:4" ht="15.75" customHeight="1">
      <c r="A131" s="756" t="s">
        <v>904</v>
      </c>
      <c r="B131" s="749">
        <v>2015</v>
      </c>
      <c r="C131" s="749">
        <v>2016</v>
      </c>
      <c r="D131" s="750">
        <v>2017</v>
      </c>
    </row>
    <row r="132" spans="1:4">
      <c r="A132" s="757"/>
      <c r="B132" s="765"/>
      <c r="C132" s="765"/>
      <c r="D132" s="767"/>
    </row>
    <row r="133" spans="1:4">
      <c r="A133" s="355" t="s">
        <v>502</v>
      </c>
      <c r="B133" s="481">
        <v>0</v>
      </c>
      <c r="C133" s="481">
        <v>2</v>
      </c>
      <c r="D133" s="482">
        <v>0</v>
      </c>
    </row>
    <row r="134" spans="1:4">
      <c r="A134" s="355" t="s">
        <v>503</v>
      </c>
      <c r="B134" s="481">
        <v>0</v>
      </c>
      <c r="C134" s="481">
        <v>3</v>
      </c>
      <c r="D134" s="482">
        <v>0</v>
      </c>
    </row>
    <row r="135" spans="1:4">
      <c r="A135" s="355" t="s">
        <v>504</v>
      </c>
      <c r="B135" s="481">
        <v>1</v>
      </c>
      <c r="C135" s="481">
        <v>0</v>
      </c>
      <c r="D135" s="482">
        <v>1</v>
      </c>
    </row>
    <row r="136" spans="1:4">
      <c r="A136" s="355" t="s">
        <v>937</v>
      </c>
      <c r="B136" s="481"/>
      <c r="C136" s="481"/>
      <c r="D136" s="482">
        <v>5</v>
      </c>
    </row>
    <row r="137" spans="1:4">
      <c r="A137" s="355" t="s">
        <v>505</v>
      </c>
      <c r="B137" s="481">
        <v>1</v>
      </c>
      <c r="C137" s="481">
        <v>0</v>
      </c>
      <c r="D137" s="482">
        <v>1</v>
      </c>
    </row>
    <row r="138" spans="1:4">
      <c r="A138" s="355" t="s">
        <v>506</v>
      </c>
      <c r="B138" s="481">
        <v>1</v>
      </c>
      <c r="C138" s="481">
        <v>1</v>
      </c>
      <c r="D138" s="482">
        <v>0</v>
      </c>
    </row>
    <row r="139" spans="1:4" ht="13.5" thickBot="1">
      <c r="A139" s="357" t="s">
        <v>507</v>
      </c>
      <c r="B139" s="483">
        <v>7000</v>
      </c>
      <c r="C139" s="483">
        <v>56000</v>
      </c>
      <c r="D139" s="484">
        <v>19000</v>
      </c>
    </row>
    <row r="141" spans="1:4" s="129" customFormat="1" ht="15.75" customHeight="1">
      <c r="A141" s="129" t="s">
        <v>697</v>
      </c>
    </row>
    <row r="142" spans="1:4" ht="15.75" customHeight="1" thickBot="1"/>
    <row r="143" spans="1:4" ht="23.25" customHeight="1">
      <c r="A143" s="468" t="s">
        <v>571</v>
      </c>
      <c r="B143" s="351">
        <v>2015</v>
      </c>
      <c r="C143" s="351">
        <v>2016</v>
      </c>
      <c r="D143" s="361">
        <v>2017</v>
      </c>
    </row>
    <row r="144" spans="1:4" ht="25.5">
      <c r="A144" s="7" t="s">
        <v>572</v>
      </c>
      <c r="B144" s="8">
        <v>483</v>
      </c>
      <c r="C144" s="8">
        <v>414</v>
      </c>
      <c r="D144" s="23">
        <v>320</v>
      </c>
    </row>
    <row r="145" spans="1:5">
      <c r="A145" s="355" t="s">
        <v>573</v>
      </c>
      <c r="B145" s="8">
        <v>36</v>
      </c>
      <c r="C145" s="8">
        <v>32</v>
      </c>
      <c r="D145" s="23">
        <v>48</v>
      </c>
    </row>
    <row r="146" spans="1:5">
      <c r="A146" s="355" t="s">
        <v>574</v>
      </c>
      <c r="B146" s="8">
        <v>15</v>
      </c>
      <c r="C146" s="8">
        <v>12</v>
      </c>
      <c r="D146" s="23">
        <v>23</v>
      </c>
    </row>
    <row r="147" spans="1:5">
      <c r="A147" s="355" t="s">
        <v>575</v>
      </c>
      <c r="B147" s="22">
        <v>37</v>
      </c>
      <c r="C147" s="22">
        <v>71</v>
      </c>
      <c r="D147" s="23">
        <v>73</v>
      </c>
    </row>
    <row r="148" spans="1:5">
      <c r="A148" s="355" t="s">
        <v>576</v>
      </c>
      <c r="B148" s="8">
        <v>36</v>
      </c>
      <c r="C148" s="8">
        <v>40</v>
      </c>
      <c r="D148" s="23">
        <v>35</v>
      </c>
    </row>
    <row r="149" spans="1:5">
      <c r="A149" s="355" t="s">
        <v>577</v>
      </c>
      <c r="B149" s="8">
        <v>17</v>
      </c>
      <c r="C149" s="8">
        <v>17</v>
      </c>
      <c r="D149" s="23">
        <v>27</v>
      </c>
    </row>
    <row r="150" spans="1:5" ht="25.5">
      <c r="A150" s="319" t="s">
        <v>578</v>
      </c>
      <c r="B150" s="22">
        <v>24</v>
      </c>
      <c r="C150" s="22">
        <v>19</v>
      </c>
      <c r="D150" s="23">
        <v>26</v>
      </c>
    </row>
    <row r="151" spans="1:5">
      <c r="A151" s="355" t="s">
        <v>579</v>
      </c>
      <c r="B151" s="8">
        <v>7</v>
      </c>
      <c r="C151" s="8">
        <v>1</v>
      </c>
      <c r="D151" s="23">
        <v>1</v>
      </c>
    </row>
    <row r="152" spans="1:5" ht="13.5" thickBot="1">
      <c r="A152" s="357" t="s">
        <v>580</v>
      </c>
      <c r="B152" s="296" t="s">
        <v>899</v>
      </c>
      <c r="C152" s="469" t="s">
        <v>900</v>
      </c>
      <c r="D152" s="25">
        <v>212</v>
      </c>
    </row>
    <row r="153" spans="1:5" ht="22.5" customHeight="1">
      <c r="A153" s="297" t="s">
        <v>901</v>
      </c>
      <c r="B153" s="34"/>
      <c r="C153" s="27"/>
      <c r="D153" s="26"/>
      <c r="E153" s="57"/>
    </row>
    <row r="154" spans="1:5">
      <c r="A154" s="297" t="s">
        <v>902</v>
      </c>
      <c r="B154" s="34"/>
      <c r="C154" s="27"/>
      <c r="D154" s="26"/>
      <c r="E154" s="57"/>
    </row>
    <row r="155" spans="1:5" ht="13.5" thickBot="1"/>
    <row r="156" spans="1:5" ht="20.25" customHeight="1">
      <c r="A156" s="470" t="s">
        <v>581</v>
      </c>
      <c r="B156" s="351">
        <v>2015</v>
      </c>
      <c r="C156" s="351">
        <v>2016</v>
      </c>
      <c r="D156" s="361">
        <v>2017</v>
      </c>
    </row>
    <row r="157" spans="1:5" ht="17.25" customHeight="1">
      <c r="A157" s="355" t="s">
        <v>582</v>
      </c>
      <c r="B157" s="22">
        <v>58</v>
      </c>
      <c r="C157" s="22">
        <v>28</v>
      </c>
      <c r="D157" s="23">
        <v>49</v>
      </c>
    </row>
    <row r="158" spans="1:5" ht="18" customHeight="1" thickBot="1">
      <c r="A158" s="357" t="s">
        <v>583</v>
      </c>
      <c r="B158" s="12">
        <v>61</v>
      </c>
      <c r="C158" s="12">
        <v>38</v>
      </c>
      <c r="D158" s="131">
        <v>54</v>
      </c>
    </row>
    <row r="159" spans="1:5" ht="13.5" thickBot="1"/>
    <row r="160" spans="1:5" ht="22.5" customHeight="1">
      <c r="A160" s="470" t="s">
        <v>584</v>
      </c>
      <c r="B160" s="351">
        <v>2015</v>
      </c>
      <c r="C160" s="351">
        <v>2016</v>
      </c>
      <c r="D160" s="361">
        <v>2017</v>
      </c>
    </row>
    <row r="161" spans="1:4" ht="19.5" customHeight="1" thickBot="1">
      <c r="A161" s="357" t="s">
        <v>585</v>
      </c>
      <c r="B161" s="12">
        <v>13</v>
      </c>
      <c r="C161" s="12">
        <v>12</v>
      </c>
      <c r="D161" s="131">
        <v>2</v>
      </c>
    </row>
    <row r="162" spans="1:4" ht="13.5" thickBot="1"/>
    <row r="163" spans="1:4" ht="25.5">
      <c r="A163" s="470" t="s">
        <v>586</v>
      </c>
      <c r="B163" s="351">
        <v>2015</v>
      </c>
      <c r="C163" s="351">
        <v>2016</v>
      </c>
      <c r="D163" s="361">
        <v>2017</v>
      </c>
    </row>
    <row r="164" spans="1:4" ht="17.25" customHeight="1" thickBot="1">
      <c r="A164" s="357" t="s">
        <v>587</v>
      </c>
      <c r="B164" s="12">
        <v>142</v>
      </c>
      <c r="C164" s="12">
        <v>173</v>
      </c>
      <c r="D164" s="131">
        <v>167</v>
      </c>
    </row>
    <row r="165" spans="1:4" ht="13.5" thickBot="1"/>
    <row r="166" spans="1:4" ht="21.75" customHeight="1">
      <c r="A166" s="462" t="s">
        <v>595</v>
      </c>
      <c r="B166" s="351">
        <v>2015</v>
      </c>
      <c r="C166" s="351">
        <v>2016</v>
      </c>
      <c r="D166" s="361">
        <v>2017</v>
      </c>
    </row>
    <row r="167" spans="1:4" ht="25.5">
      <c r="A167" s="355" t="s">
        <v>596</v>
      </c>
      <c r="B167" s="22">
        <v>23</v>
      </c>
      <c r="C167" s="22">
        <v>23</v>
      </c>
      <c r="D167" s="23">
        <v>16</v>
      </c>
    </row>
    <row r="168" spans="1:4" ht="18.75" customHeight="1" thickBot="1">
      <c r="A168" s="357" t="s">
        <v>597</v>
      </c>
      <c r="B168" s="24">
        <v>20</v>
      </c>
      <c r="C168" s="24">
        <v>21</v>
      </c>
      <c r="D168" s="131">
        <v>19</v>
      </c>
    </row>
    <row r="169" spans="1:4" ht="13.5" thickBot="1"/>
    <row r="170" spans="1:4" ht="21" customHeight="1">
      <c r="A170" s="470" t="s">
        <v>598</v>
      </c>
      <c r="B170" s="351">
        <v>2015</v>
      </c>
      <c r="C170" s="351">
        <v>2016</v>
      </c>
      <c r="D170" s="361">
        <v>2017</v>
      </c>
    </row>
    <row r="171" spans="1:4" ht="15.75" customHeight="1">
      <c r="A171" s="355" t="s">
        <v>599</v>
      </c>
      <c r="B171" s="8">
        <v>10</v>
      </c>
      <c r="C171" s="8">
        <v>10</v>
      </c>
      <c r="D171" s="130">
        <v>10</v>
      </c>
    </row>
    <row r="172" spans="1:4" ht="17.25" customHeight="1">
      <c r="A172" s="355" t="s">
        <v>610</v>
      </c>
      <c r="B172" s="8">
        <v>1</v>
      </c>
      <c r="C172" s="8">
        <v>2</v>
      </c>
      <c r="D172" s="130">
        <v>1</v>
      </c>
    </row>
    <row r="173" spans="1:4" ht="15.75" customHeight="1" thickBot="1">
      <c r="A173" s="357" t="s">
        <v>611</v>
      </c>
      <c r="B173" s="12">
        <v>1</v>
      </c>
      <c r="C173" s="12">
        <v>3</v>
      </c>
      <c r="D173" s="131">
        <v>9</v>
      </c>
    </row>
  </sheetData>
  <mergeCells count="40">
    <mergeCell ref="D57:D59"/>
    <mergeCell ref="D60:D61"/>
    <mergeCell ref="D62:D63"/>
    <mergeCell ref="D64:D65"/>
    <mergeCell ref="D66:D67"/>
    <mergeCell ref="C57:C59"/>
    <mergeCell ref="C60:C61"/>
    <mergeCell ref="C62:C63"/>
    <mergeCell ref="C64:C65"/>
    <mergeCell ref="C66:C67"/>
    <mergeCell ref="A28:A29"/>
    <mergeCell ref="A1:E1"/>
    <mergeCell ref="A14:A15"/>
    <mergeCell ref="A25:A26"/>
    <mergeCell ref="B14:B15"/>
    <mergeCell ref="C14:C15"/>
    <mergeCell ref="D14:D15"/>
    <mergeCell ref="B57:B59"/>
    <mergeCell ref="B60:B61"/>
    <mergeCell ref="B62:B63"/>
    <mergeCell ref="B64:B65"/>
    <mergeCell ref="A49:B49"/>
    <mergeCell ref="A50:B50"/>
    <mergeCell ref="A55:A56"/>
    <mergeCell ref="A57:A59"/>
    <mergeCell ref="A64:A65"/>
    <mergeCell ref="A60:A61"/>
    <mergeCell ref="A62:A63"/>
    <mergeCell ref="D131:D132"/>
    <mergeCell ref="A71:D71"/>
    <mergeCell ref="B66:B67"/>
    <mergeCell ref="B68:B69"/>
    <mergeCell ref="A111:D111"/>
    <mergeCell ref="A131:A132"/>
    <mergeCell ref="B131:B132"/>
    <mergeCell ref="A68:A69"/>
    <mergeCell ref="A66:A67"/>
    <mergeCell ref="C131:C132"/>
    <mergeCell ref="C68:C69"/>
    <mergeCell ref="D68:D69"/>
  </mergeCells>
  <phoneticPr fontId="0" type="noConversion"/>
  <pageMargins left="0.7" right="0.7" top="0.78740157499999996" bottom="0.78740157499999996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G58" sqref="G58"/>
    </sheetView>
  </sheetViews>
  <sheetFormatPr defaultColWidth="9.140625" defaultRowHeight="12.75"/>
  <cols>
    <col min="1" max="1" width="44" style="16" customWidth="1"/>
    <col min="2" max="2" width="10.5703125" style="16" customWidth="1"/>
    <col min="3" max="3" width="11.7109375" style="16" customWidth="1"/>
    <col min="4" max="4" width="11.5703125" style="16" customWidth="1"/>
    <col min="5" max="5" width="11.7109375" style="16" customWidth="1"/>
    <col min="6" max="6" width="12.5703125" style="15" customWidth="1"/>
    <col min="7" max="7" width="10.7109375" style="16" customWidth="1"/>
    <col min="8" max="8" width="11.85546875" style="16" customWidth="1"/>
    <col min="9" max="9" width="12.140625" style="16" customWidth="1"/>
    <col min="10" max="16384" width="9.140625" style="16"/>
  </cols>
  <sheetData>
    <row r="1" spans="1:8">
      <c r="A1" s="318" t="s">
        <v>712</v>
      </c>
      <c r="B1" s="318"/>
      <c r="C1" s="318"/>
      <c r="D1" s="318"/>
      <c r="E1" s="318"/>
      <c r="F1" s="298"/>
    </row>
    <row r="3" spans="1:8">
      <c r="A3" s="321" t="s">
        <v>702</v>
      </c>
      <c r="B3" s="321"/>
      <c r="C3" s="321"/>
      <c r="D3" s="321"/>
      <c r="F3" s="16"/>
    </row>
    <row r="4" spans="1:8" ht="13.5" thickBot="1">
      <c r="F4" s="16"/>
      <c r="H4" s="299"/>
    </row>
    <row r="5" spans="1:8" ht="16.5" customHeight="1">
      <c r="A5" s="896" t="s">
        <v>744</v>
      </c>
      <c r="B5" s="897"/>
      <c r="C5" s="897"/>
      <c r="D5" s="897"/>
      <c r="E5" s="463">
        <v>2015</v>
      </c>
      <c r="F5" s="463">
        <v>2016</v>
      </c>
      <c r="G5" s="323">
        <v>2017</v>
      </c>
    </row>
    <row r="6" spans="1:8" ht="15.75" customHeight="1">
      <c r="A6" s="898" t="s">
        <v>745</v>
      </c>
      <c r="B6" s="899"/>
      <c r="C6" s="899"/>
      <c r="D6" s="899"/>
      <c r="E6" s="485">
        <v>314</v>
      </c>
      <c r="F6" s="485">
        <v>371</v>
      </c>
      <c r="G6" s="486">
        <v>421</v>
      </c>
    </row>
    <row r="7" spans="1:8">
      <c r="A7" s="898" t="s">
        <v>334</v>
      </c>
      <c r="B7" s="899"/>
      <c r="C7" s="899"/>
      <c r="D7" s="899"/>
      <c r="E7" s="485">
        <v>1503</v>
      </c>
      <c r="F7" s="485">
        <v>2635</v>
      </c>
      <c r="G7" s="471">
        <v>2664</v>
      </c>
    </row>
    <row r="8" spans="1:8" ht="15.75" customHeight="1">
      <c r="A8" s="898" t="s">
        <v>746</v>
      </c>
      <c r="B8" s="899"/>
      <c r="C8" s="899"/>
      <c r="D8" s="899"/>
      <c r="E8" s="485">
        <v>37</v>
      </c>
      <c r="F8" s="485">
        <v>57</v>
      </c>
      <c r="G8" s="486">
        <v>47</v>
      </c>
    </row>
    <row r="9" spans="1:8">
      <c r="A9" s="300" t="s">
        <v>747</v>
      </c>
      <c r="B9" s="364"/>
      <c r="C9" s="364"/>
      <c r="D9" s="364"/>
      <c r="E9" s="485">
        <v>48</v>
      </c>
      <c r="F9" s="485">
        <v>67</v>
      </c>
      <c r="G9" s="486">
        <v>41</v>
      </c>
    </row>
    <row r="10" spans="1:8" ht="13.5" thickBot="1">
      <c r="A10" s="900" t="s">
        <v>748</v>
      </c>
      <c r="B10" s="901"/>
      <c r="C10" s="901"/>
      <c r="D10" s="901"/>
      <c r="E10" s="487">
        <v>456</v>
      </c>
      <c r="F10" s="487">
        <v>474</v>
      </c>
      <c r="G10" s="488">
        <v>483</v>
      </c>
    </row>
    <row r="11" spans="1:8" ht="16.5" customHeight="1">
      <c r="F11" s="16"/>
    </row>
    <row r="12" spans="1:8" ht="15.75" customHeight="1" thickBot="1">
      <c r="E12" s="291"/>
      <c r="F12" s="301"/>
      <c r="G12" s="291"/>
    </row>
    <row r="13" spans="1:8" ht="15.75" customHeight="1">
      <c r="A13" s="896" t="s">
        <v>749</v>
      </c>
      <c r="B13" s="897"/>
      <c r="C13" s="897"/>
      <c r="D13" s="897"/>
      <c r="E13" s="463">
        <v>2015</v>
      </c>
      <c r="F13" s="463">
        <v>2016</v>
      </c>
      <c r="G13" s="323">
        <v>2017</v>
      </c>
    </row>
    <row r="14" spans="1:8" ht="23.25" customHeight="1">
      <c r="A14" s="898" t="s">
        <v>750</v>
      </c>
      <c r="B14" s="899"/>
      <c r="C14" s="899"/>
      <c r="D14" s="899"/>
      <c r="E14" s="59">
        <v>43</v>
      </c>
      <c r="F14" s="59">
        <v>21</v>
      </c>
      <c r="G14" s="471">
        <v>23</v>
      </c>
    </row>
    <row r="15" spans="1:8" ht="15.75" customHeight="1">
      <c r="A15" s="898" t="s">
        <v>751</v>
      </c>
      <c r="B15" s="899"/>
      <c r="C15" s="899"/>
      <c r="D15" s="899"/>
      <c r="E15" s="59">
        <v>12</v>
      </c>
      <c r="F15" s="59">
        <v>13</v>
      </c>
      <c r="G15" s="471">
        <v>19</v>
      </c>
    </row>
    <row r="16" spans="1:8" ht="15.75" customHeight="1">
      <c r="A16" s="898" t="s">
        <v>335</v>
      </c>
      <c r="B16" s="899"/>
      <c r="C16" s="899"/>
      <c r="D16" s="899"/>
      <c r="E16" s="59">
        <v>7</v>
      </c>
      <c r="F16" s="59">
        <v>5</v>
      </c>
      <c r="G16" s="471">
        <v>8</v>
      </c>
    </row>
    <row r="17" spans="1:9" ht="20.25" customHeight="1">
      <c r="A17" s="898" t="s">
        <v>336</v>
      </c>
      <c r="B17" s="899"/>
      <c r="C17" s="899"/>
      <c r="D17" s="899"/>
      <c r="E17" s="59">
        <v>1372</v>
      </c>
      <c r="F17" s="359" t="s">
        <v>803</v>
      </c>
      <c r="G17" s="471" t="s">
        <v>803</v>
      </c>
    </row>
    <row r="18" spans="1:9" ht="16.5" customHeight="1">
      <c r="A18" s="302" t="s">
        <v>752</v>
      </c>
      <c r="B18" s="364"/>
      <c r="C18" s="364"/>
      <c r="D18" s="364"/>
      <c r="E18" s="59">
        <v>35</v>
      </c>
      <c r="F18" s="59">
        <v>22</v>
      </c>
      <c r="G18" s="471">
        <v>14</v>
      </c>
    </row>
    <row r="19" spans="1:9" ht="20.25" customHeight="1">
      <c r="A19" s="898" t="s">
        <v>753</v>
      </c>
      <c r="B19" s="899"/>
      <c r="C19" s="899"/>
      <c r="D19" s="899"/>
      <c r="E19" s="59">
        <v>52</v>
      </c>
      <c r="F19" s="59">
        <v>34</v>
      </c>
      <c r="G19" s="471">
        <v>47</v>
      </c>
    </row>
    <row r="20" spans="1:9" ht="16.5" customHeight="1" thickBot="1">
      <c r="A20" s="900" t="s">
        <v>754</v>
      </c>
      <c r="B20" s="901"/>
      <c r="C20" s="901"/>
      <c r="D20" s="901"/>
      <c r="E20" s="303">
        <v>1423</v>
      </c>
      <c r="F20" s="303">
        <v>1099</v>
      </c>
      <c r="G20" s="472">
        <v>1400</v>
      </c>
    </row>
    <row r="21" spans="1:9" ht="15.75" customHeight="1">
      <c r="A21" s="16" t="s">
        <v>804</v>
      </c>
      <c r="F21" s="16"/>
    </row>
    <row r="22" spans="1:9" ht="15.75" customHeight="1" thickBot="1">
      <c r="E22" s="316"/>
      <c r="F22" s="316"/>
      <c r="G22" s="316"/>
      <c r="H22" s="133"/>
      <c r="I22" s="57"/>
    </row>
    <row r="23" spans="1:9" ht="15.75" customHeight="1">
      <c r="A23" s="841" t="s">
        <v>337</v>
      </c>
      <c r="B23" s="902"/>
      <c r="C23" s="902"/>
      <c r="D23" s="902"/>
      <c r="E23" s="904" t="s">
        <v>643</v>
      </c>
      <c r="F23" s="905"/>
      <c r="G23" s="906"/>
      <c r="H23" s="366"/>
      <c r="I23" s="320"/>
    </row>
    <row r="24" spans="1:9" ht="30" customHeight="1">
      <c r="A24" s="842"/>
      <c r="B24" s="903"/>
      <c r="C24" s="903"/>
      <c r="D24" s="903"/>
      <c r="E24" s="429">
        <v>2015</v>
      </c>
      <c r="F24" s="429">
        <v>2016</v>
      </c>
      <c r="G24" s="473">
        <v>2017</v>
      </c>
    </row>
    <row r="25" spans="1:9">
      <c r="A25" s="898" t="s">
        <v>338</v>
      </c>
      <c r="B25" s="899"/>
      <c r="C25" s="899"/>
      <c r="D25" s="899"/>
      <c r="E25" s="59">
        <v>14</v>
      </c>
      <c r="F25" s="59">
        <v>15</v>
      </c>
      <c r="G25" s="81">
        <v>15</v>
      </c>
    </row>
    <row r="26" spans="1:9" ht="15.75" customHeight="1">
      <c r="A26" s="898" t="s">
        <v>925</v>
      </c>
      <c r="B26" s="899"/>
      <c r="C26" s="899"/>
      <c r="D26" s="899"/>
      <c r="E26" s="59">
        <v>13</v>
      </c>
      <c r="F26" s="59">
        <v>13</v>
      </c>
      <c r="G26" s="81">
        <v>13</v>
      </c>
    </row>
    <row r="27" spans="1:9" ht="15.75" customHeight="1">
      <c r="A27" s="898" t="s">
        <v>339</v>
      </c>
      <c r="B27" s="899"/>
      <c r="C27" s="899"/>
      <c r="D27" s="899"/>
      <c r="E27" s="59">
        <v>60</v>
      </c>
      <c r="F27" s="59">
        <v>65</v>
      </c>
      <c r="G27" s="81">
        <v>63</v>
      </c>
    </row>
    <row r="28" spans="1:9" ht="16.5" customHeight="1" thickBot="1">
      <c r="A28" s="900" t="s">
        <v>340</v>
      </c>
      <c r="B28" s="901"/>
      <c r="C28" s="901"/>
      <c r="D28" s="901"/>
      <c r="E28" s="60">
        <v>47</v>
      </c>
      <c r="F28" s="60">
        <v>46</v>
      </c>
      <c r="G28" s="76">
        <v>46</v>
      </c>
    </row>
    <row r="29" spans="1:9" ht="15.75" customHeight="1">
      <c r="A29" s="849" t="s">
        <v>645</v>
      </c>
      <c r="B29" s="849"/>
      <c r="C29" s="849"/>
      <c r="D29" s="849"/>
      <c r="E29" s="849"/>
      <c r="F29" s="849"/>
      <c r="G29" s="849"/>
      <c r="H29" s="350"/>
    </row>
    <row r="30" spans="1:9" ht="11.25" customHeight="1">
      <c r="D30" s="350"/>
      <c r="E30" s="350"/>
      <c r="F30" s="350"/>
      <c r="G30" s="350"/>
      <c r="H30" s="350"/>
    </row>
    <row r="31" spans="1:9" ht="48" customHeight="1" thickBot="1">
      <c r="A31" s="304" t="s">
        <v>755</v>
      </c>
      <c r="E31" s="350"/>
      <c r="F31" s="350"/>
      <c r="G31" s="350"/>
      <c r="H31" s="350"/>
    </row>
    <row r="32" spans="1:9" ht="15.75" customHeight="1">
      <c r="A32" s="909" t="s">
        <v>341</v>
      </c>
      <c r="B32" s="904" t="s">
        <v>644</v>
      </c>
      <c r="C32" s="905"/>
      <c r="D32" s="906"/>
      <c r="E32" s="366"/>
      <c r="F32" s="320"/>
      <c r="G32" s="365"/>
      <c r="H32" s="911"/>
      <c r="I32" s="911"/>
    </row>
    <row r="33" spans="1:9">
      <c r="A33" s="910"/>
      <c r="B33" s="429">
        <v>2015</v>
      </c>
      <c r="C33" s="429">
        <v>2016</v>
      </c>
      <c r="D33" s="473">
        <v>2017</v>
      </c>
      <c r="E33" s="912"/>
      <c r="F33" s="16"/>
    </row>
    <row r="34" spans="1:9" ht="24.75" customHeight="1" thickBot="1">
      <c r="A34" s="474" t="s">
        <v>342</v>
      </c>
      <c r="B34" s="475">
        <v>21</v>
      </c>
      <c r="C34" s="475">
        <v>22.5</v>
      </c>
      <c r="D34" s="476">
        <v>23.3</v>
      </c>
      <c r="E34" s="912"/>
      <c r="F34" s="16"/>
    </row>
    <row r="35" spans="1:9" ht="9.75" customHeight="1">
      <c r="E35" s="365"/>
      <c r="F35" s="185"/>
      <c r="G35" s="305"/>
      <c r="H35" s="305"/>
      <c r="I35" s="305"/>
    </row>
    <row r="36" spans="1:9" ht="32.25" customHeight="1">
      <c r="A36" s="907" t="s">
        <v>935</v>
      </c>
      <c r="B36" s="907"/>
      <c r="C36" s="907"/>
      <c r="D36" s="907"/>
      <c r="E36" s="907"/>
      <c r="F36" s="907"/>
      <c r="G36" s="907"/>
      <c r="H36" s="907"/>
    </row>
    <row r="37" spans="1:9" ht="15" customHeight="1">
      <c r="A37" s="907"/>
      <c r="B37" s="907"/>
      <c r="C37" s="907"/>
      <c r="D37" s="907"/>
      <c r="E37" s="907"/>
      <c r="F37" s="907"/>
      <c r="G37" s="907"/>
      <c r="H37" s="907"/>
    </row>
    <row r="38" spans="1:9">
      <c r="F38" s="16"/>
    </row>
    <row r="39" spans="1:9">
      <c r="A39" s="758" t="s">
        <v>756</v>
      </c>
      <c r="B39" s="758"/>
      <c r="C39" s="758"/>
      <c r="D39" s="758"/>
      <c r="F39" s="16"/>
    </row>
    <row r="40" spans="1:9" ht="15.75" customHeight="1" thickBot="1">
      <c r="E40" s="57"/>
      <c r="F40" s="57"/>
    </row>
    <row r="41" spans="1:9" ht="31.5" customHeight="1">
      <c r="A41" s="462" t="s">
        <v>756</v>
      </c>
      <c r="B41" s="351">
        <v>2015</v>
      </c>
      <c r="C41" s="351">
        <v>2016</v>
      </c>
      <c r="D41" s="323">
        <v>2017</v>
      </c>
      <c r="F41" s="16"/>
    </row>
    <row r="42" spans="1:9" ht="16.5" customHeight="1">
      <c r="A42" s="477" t="s">
        <v>171</v>
      </c>
      <c r="B42" s="85">
        <v>504</v>
      </c>
      <c r="C42" s="85">
        <v>408</v>
      </c>
      <c r="D42" s="489">
        <v>505</v>
      </c>
      <c r="F42" s="16"/>
    </row>
    <row r="43" spans="1:9">
      <c r="A43" s="367" t="s">
        <v>172</v>
      </c>
      <c r="B43" s="85">
        <v>60</v>
      </c>
      <c r="C43" s="85">
        <v>83</v>
      </c>
      <c r="D43" s="489">
        <v>142</v>
      </c>
      <c r="F43" s="16"/>
    </row>
    <row r="44" spans="1:9" ht="25.5">
      <c r="A44" s="367" t="s">
        <v>173</v>
      </c>
      <c r="B44" s="85">
        <v>700</v>
      </c>
      <c r="C44" s="85">
        <v>683</v>
      </c>
      <c r="D44" s="489">
        <v>612</v>
      </c>
      <c r="F44" s="16"/>
    </row>
    <row r="45" spans="1:9">
      <c r="A45" s="367" t="s">
        <v>174</v>
      </c>
      <c r="B45" s="85">
        <v>1988</v>
      </c>
      <c r="C45" s="85">
        <v>2072</v>
      </c>
      <c r="D45" s="489">
        <v>1806</v>
      </c>
      <c r="F45" s="16"/>
    </row>
    <row r="46" spans="1:9">
      <c r="A46" s="367" t="s">
        <v>175</v>
      </c>
      <c r="B46" s="85">
        <v>5</v>
      </c>
      <c r="C46" s="85">
        <v>4</v>
      </c>
      <c r="D46" s="489">
        <v>2</v>
      </c>
      <c r="F46" s="16"/>
    </row>
    <row r="47" spans="1:9">
      <c r="A47" s="367" t="s">
        <v>176</v>
      </c>
      <c r="B47" s="85">
        <v>2</v>
      </c>
      <c r="C47" s="85">
        <v>4</v>
      </c>
      <c r="D47" s="489">
        <v>6</v>
      </c>
      <c r="F47" s="16"/>
    </row>
    <row r="48" spans="1:9">
      <c r="A48" s="367" t="s">
        <v>177</v>
      </c>
      <c r="B48" s="85">
        <v>8</v>
      </c>
      <c r="C48" s="85">
        <v>4</v>
      </c>
      <c r="D48" s="489">
        <v>12</v>
      </c>
      <c r="F48" s="16"/>
    </row>
    <row r="49" spans="1:6">
      <c r="A49" s="367" t="s">
        <v>157</v>
      </c>
      <c r="B49" s="85">
        <v>0</v>
      </c>
      <c r="C49" s="85">
        <v>0</v>
      </c>
      <c r="D49" s="489">
        <v>0</v>
      </c>
      <c r="F49" s="16"/>
    </row>
    <row r="50" spans="1:6" ht="25.5">
      <c r="A50" s="367" t="s">
        <v>178</v>
      </c>
      <c r="B50" s="85">
        <v>3</v>
      </c>
      <c r="C50" s="85">
        <v>3</v>
      </c>
      <c r="D50" s="489">
        <v>4</v>
      </c>
      <c r="F50" s="16"/>
    </row>
    <row r="51" spans="1:6">
      <c r="A51" s="367" t="s">
        <v>179</v>
      </c>
      <c r="B51" s="85">
        <v>1</v>
      </c>
      <c r="C51" s="85">
        <v>0</v>
      </c>
      <c r="D51" s="489">
        <v>4</v>
      </c>
      <c r="F51" s="16"/>
    </row>
    <row r="52" spans="1:6">
      <c r="A52" s="367" t="s">
        <v>180</v>
      </c>
      <c r="B52" s="85">
        <v>0</v>
      </c>
      <c r="C52" s="85">
        <v>0</v>
      </c>
      <c r="D52" s="489">
        <v>0</v>
      </c>
      <c r="F52" s="16"/>
    </row>
    <row r="53" spans="1:6">
      <c r="A53" s="367" t="s">
        <v>181</v>
      </c>
      <c r="B53" s="85">
        <v>1</v>
      </c>
      <c r="C53" s="85">
        <v>0</v>
      </c>
      <c r="D53" s="489">
        <v>2</v>
      </c>
      <c r="F53" s="16"/>
    </row>
    <row r="54" spans="1:6" ht="25.5">
      <c r="A54" s="367" t="s">
        <v>182</v>
      </c>
      <c r="B54" s="85">
        <v>2</v>
      </c>
      <c r="C54" s="85">
        <v>9</v>
      </c>
      <c r="D54" s="489">
        <v>2</v>
      </c>
      <c r="F54" s="16"/>
    </row>
    <row r="55" spans="1:6">
      <c r="A55" s="367" t="s">
        <v>183</v>
      </c>
      <c r="B55" s="85">
        <v>1</v>
      </c>
      <c r="C55" s="85">
        <v>0</v>
      </c>
      <c r="D55" s="489">
        <v>5</v>
      </c>
      <c r="F55" s="16"/>
    </row>
    <row r="56" spans="1:6">
      <c r="A56" s="367" t="s">
        <v>184</v>
      </c>
      <c r="B56" s="85">
        <v>1</v>
      </c>
      <c r="C56" s="85">
        <v>1</v>
      </c>
      <c r="D56" s="489">
        <v>2</v>
      </c>
      <c r="F56" s="16"/>
    </row>
    <row r="57" spans="1:6">
      <c r="A57" s="367" t="s">
        <v>185</v>
      </c>
      <c r="B57" s="85">
        <v>61</v>
      </c>
      <c r="C57" s="85">
        <v>53</v>
      </c>
      <c r="D57" s="489">
        <v>51</v>
      </c>
      <c r="F57" s="16"/>
    </row>
    <row r="58" spans="1:6">
      <c r="A58" s="367" t="s">
        <v>186</v>
      </c>
      <c r="B58" s="85">
        <v>128</v>
      </c>
      <c r="C58" s="85">
        <v>110</v>
      </c>
      <c r="D58" s="489">
        <v>108</v>
      </c>
      <c r="F58" s="16"/>
    </row>
    <row r="59" spans="1:6" ht="19.5" customHeight="1">
      <c r="A59" s="367" t="s">
        <v>187</v>
      </c>
      <c r="B59" s="85">
        <v>28</v>
      </c>
      <c r="C59" s="85">
        <v>23</v>
      </c>
      <c r="D59" s="489">
        <v>13</v>
      </c>
      <c r="F59" s="16"/>
    </row>
    <row r="60" spans="1:6" ht="16.5" customHeight="1">
      <c r="A60" s="367" t="s">
        <v>188</v>
      </c>
      <c r="B60" s="85">
        <v>9</v>
      </c>
      <c r="C60" s="85">
        <v>8</v>
      </c>
      <c r="D60" s="489">
        <v>15</v>
      </c>
      <c r="F60" s="16"/>
    </row>
    <row r="61" spans="1:6">
      <c r="A61" s="367" t="s">
        <v>189</v>
      </c>
      <c r="B61" s="85">
        <v>67</v>
      </c>
      <c r="C61" s="85">
        <v>84</v>
      </c>
      <c r="D61" s="489">
        <v>80</v>
      </c>
      <c r="F61" s="16"/>
    </row>
    <row r="62" spans="1:6">
      <c r="A62" s="367" t="s">
        <v>190</v>
      </c>
      <c r="B62" s="85">
        <v>35</v>
      </c>
      <c r="C62" s="85">
        <v>30</v>
      </c>
      <c r="D62" s="489">
        <v>32</v>
      </c>
      <c r="F62" s="16"/>
    </row>
    <row r="63" spans="1:6">
      <c r="A63" s="367" t="s">
        <v>191</v>
      </c>
      <c r="B63" s="85">
        <v>0</v>
      </c>
      <c r="C63" s="85">
        <v>1</v>
      </c>
      <c r="D63" s="489">
        <v>0</v>
      </c>
      <c r="F63" s="16"/>
    </row>
    <row r="64" spans="1:6" ht="15.75" customHeight="1">
      <c r="A64" s="908" t="s">
        <v>192</v>
      </c>
      <c r="B64" s="832">
        <v>0</v>
      </c>
      <c r="C64" s="832">
        <v>2</v>
      </c>
      <c r="D64" s="913">
        <v>0</v>
      </c>
      <c r="F64" s="16"/>
    </row>
    <row r="65" spans="1:6">
      <c r="A65" s="908"/>
      <c r="B65" s="832"/>
      <c r="C65" s="832"/>
      <c r="D65" s="913"/>
      <c r="F65" s="16"/>
    </row>
    <row r="66" spans="1:6">
      <c r="A66" s="367" t="s">
        <v>193</v>
      </c>
      <c r="B66" s="85">
        <v>46</v>
      </c>
      <c r="C66" s="85">
        <v>40</v>
      </c>
      <c r="D66" s="489">
        <v>47</v>
      </c>
      <c r="F66" s="16"/>
    </row>
    <row r="67" spans="1:6" ht="26.25" thickBot="1">
      <c r="A67" s="306" t="s">
        <v>194</v>
      </c>
      <c r="B67" s="86">
        <v>27</v>
      </c>
      <c r="C67" s="86">
        <v>15</v>
      </c>
      <c r="D67" s="490">
        <v>28</v>
      </c>
      <c r="F67" s="16"/>
    </row>
    <row r="68" spans="1:6">
      <c r="F68" s="16"/>
    </row>
    <row r="69" spans="1:6">
      <c r="F69" s="16"/>
    </row>
  </sheetData>
  <mergeCells count="30">
    <mergeCell ref="E23:G23"/>
    <mergeCell ref="A25:D25"/>
    <mergeCell ref="A36:H36"/>
    <mergeCell ref="A64:A65"/>
    <mergeCell ref="B64:B65"/>
    <mergeCell ref="A39:D39"/>
    <mergeCell ref="C64:C65"/>
    <mergeCell ref="A27:D27"/>
    <mergeCell ref="A28:D28"/>
    <mergeCell ref="A29:G29"/>
    <mergeCell ref="A32:A33"/>
    <mergeCell ref="A37:H37"/>
    <mergeCell ref="H32:I32"/>
    <mergeCell ref="E33:E34"/>
    <mergeCell ref="B32:D32"/>
    <mergeCell ref="D64:D65"/>
    <mergeCell ref="A5:D5"/>
    <mergeCell ref="A6:D6"/>
    <mergeCell ref="A8:D8"/>
    <mergeCell ref="A26:D26"/>
    <mergeCell ref="A7:D7"/>
    <mergeCell ref="A10:D10"/>
    <mergeCell ref="A16:D16"/>
    <mergeCell ref="A20:D20"/>
    <mergeCell ref="A19:D19"/>
    <mergeCell ref="A14:D14"/>
    <mergeCell ref="A15:D15"/>
    <mergeCell ref="A13:D13"/>
    <mergeCell ref="A17:D17"/>
    <mergeCell ref="A23:D24"/>
  </mergeCells>
  <phoneticPr fontId="0" type="noConversion"/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F15" sqref="F15"/>
    </sheetView>
  </sheetViews>
  <sheetFormatPr defaultRowHeight="12.75"/>
  <cols>
    <col min="1" max="1" width="43.140625" style="16" customWidth="1"/>
    <col min="2" max="16384" width="9.140625" style="16"/>
  </cols>
  <sheetData>
    <row r="1" spans="1:4">
      <c r="A1" s="746" t="s">
        <v>713</v>
      </c>
      <c r="B1" s="746"/>
      <c r="C1" s="746"/>
      <c r="D1" s="746"/>
    </row>
    <row r="2" spans="1:4" ht="13.5" thickBot="1"/>
    <row r="3" spans="1:4" ht="17.25" customHeight="1">
      <c r="A3" s="478" t="s">
        <v>714</v>
      </c>
      <c r="B3" s="352">
        <v>2015</v>
      </c>
      <c r="C3" s="352">
        <v>2016</v>
      </c>
      <c r="D3" s="353">
        <v>2017</v>
      </c>
    </row>
    <row r="4" spans="1:4" ht="18" customHeight="1">
      <c r="A4" s="307" t="s">
        <v>343</v>
      </c>
      <c r="B4" s="308">
        <v>2</v>
      </c>
      <c r="C4" s="308">
        <v>2</v>
      </c>
      <c r="D4" s="309">
        <v>2</v>
      </c>
    </row>
    <row r="5" spans="1:4" ht="17.25" customHeight="1">
      <c r="A5" s="307" t="s">
        <v>344</v>
      </c>
      <c r="B5" s="308">
        <v>3</v>
      </c>
      <c r="C5" s="308">
        <v>3</v>
      </c>
      <c r="D5" s="309">
        <v>2</v>
      </c>
    </row>
    <row r="6" spans="1:4" ht="18" customHeight="1">
      <c r="A6" s="307" t="s">
        <v>345</v>
      </c>
      <c r="B6" s="308">
        <v>4</v>
      </c>
      <c r="C6" s="308">
        <v>2</v>
      </c>
      <c r="D6" s="309">
        <v>3</v>
      </c>
    </row>
    <row r="7" spans="1:4" ht="18" customHeight="1" thickBot="1">
      <c r="A7" s="310" t="s">
        <v>641</v>
      </c>
      <c r="B7" s="311">
        <v>31376</v>
      </c>
      <c r="C7" s="311">
        <v>66211</v>
      </c>
      <c r="D7" s="312">
        <v>41948</v>
      </c>
    </row>
  </sheetData>
  <mergeCells count="1">
    <mergeCell ref="A1:D1"/>
  </mergeCells>
  <phoneticPr fontId="0" type="noConversion"/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L19" sqref="L19"/>
    </sheetView>
  </sheetViews>
  <sheetFormatPr defaultRowHeight="12.75"/>
  <cols>
    <col min="1" max="1" width="41.28515625" style="2" customWidth="1"/>
    <col min="2" max="2" width="9.140625" style="2"/>
    <col min="3" max="3" width="10.42578125" style="2" customWidth="1"/>
    <col min="4" max="4" width="9.140625" style="2"/>
    <col min="5" max="5" width="10.28515625" style="2" customWidth="1"/>
    <col min="6" max="6" width="9.140625" style="2"/>
    <col min="7" max="7" width="11" style="2" customWidth="1"/>
    <col min="8" max="8" width="9.140625" style="2"/>
    <col min="9" max="9" width="10.42578125" style="2" customWidth="1"/>
    <col min="10" max="16384" width="9.140625" style="2"/>
  </cols>
  <sheetData>
    <row r="1" spans="1:9">
      <c r="A1" s="746" t="s">
        <v>715</v>
      </c>
      <c r="B1" s="746"/>
      <c r="C1" s="746"/>
      <c r="D1" s="746"/>
      <c r="E1" s="746"/>
      <c r="F1" s="746"/>
      <c r="G1" s="746"/>
    </row>
    <row r="2" spans="1:9" ht="13.5" thickBot="1">
      <c r="A2" s="16"/>
      <c r="B2" s="16"/>
      <c r="C2" s="16"/>
      <c r="D2" s="16"/>
      <c r="E2" s="16"/>
      <c r="F2" s="16"/>
      <c r="G2" s="16"/>
    </row>
    <row r="3" spans="1:9" ht="18.75" customHeight="1">
      <c r="A3" s="354"/>
      <c r="B3" s="363">
        <v>2014</v>
      </c>
      <c r="C3" s="322">
        <v>2015</v>
      </c>
      <c r="D3" s="363">
        <v>2016</v>
      </c>
      <c r="E3" s="323">
        <v>2017</v>
      </c>
    </row>
    <row r="4" spans="1:9" ht="16.5" customHeight="1">
      <c r="A4" s="355" t="s">
        <v>508</v>
      </c>
      <c r="B4" s="30">
        <v>48</v>
      </c>
      <c r="C4" s="30">
        <v>48</v>
      </c>
      <c r="D4" s="30">
        <v>48</v>
      </c>
      <c r="E4" s="31">
        <v>48</v>
      </c>
    </row>
    <row r="5" spans="1:9" ht="16.5" customHeight="1">
      <c r="A5" s="355" t="s">
        <v>509</v>
      </c>
      <c r="B5" s="30">
        <v>17967</v>
      </c>
      <c r="C5" s="30">
        <v>18110</v>
      </c>
      <c r="D5" s="30">
        <v>18401</v>
      </c>
      <c r="E5" s="31">
        <v>18718</v>
      </c>
    </row>
    <row r="6" spans="1:9" ht="16.5" customHeight="1">
      <c r="A6" s="355" t="s">
        <v>931</v>
      </c>
      <c r="B6" s="30">
        <v>776</v>
      </c>
      <c r="C6" s="30">
        <v>774</v>
      </c>
      <c r="D6" s="30">
        <v>794</v>
      </c>
      <c r="E6" s="31">
        <v>778</v>
      </c>
    </row>
    <row r="7" spans="1:9" ht="16.5" customHeight="1">
      <c r="A7" s="355" t="s">
        <v>510</v>
      </c>
      <c r="B7" s="30">
        <v>518</v>
      </c>
      <c r="C7" s="30">
        <v>141</v>
      </c>
      <c r="D7" s="30">
        <v>115</v>
      </c>
      <c r="E7" s="31">
        <v>130</v>
      </c>
    </row>
    <row r="8" spans="1:9" ht="36.75" customHeight="1">
      <c r="A8" s="355" t="s">
        <v>511</v>
      </c>
      <c r="B8" s="30">
        <v>2572</v>
      </c>
      <c r="C8" s="30">
        <v>1908</v>
      </c>
      <c r="D8" s="30">
        <v>1719</v>
      </c>
      <c r="E8" s="31">
        <v>1871</v>
      </c>
    </row>
    <row r="9" spans="1:9" ht="16.5" customHeight="1">
      <c r="A9" s="355" t="s">
        <v>512</v>
      </c>
      <c r="B9" s="30">
        <v>331</v>
      </c>
      <c r="C9" s="30">
        <v>330</v>
      </c>
      <c r="D9" s="30">
        <v>281</v>
      </c>
      <c r="E9" s="31">
        <v>295</v>
      </c>
    </row>
    <row r="10" spans="1:9" ht="16.5" customHeight="1">
      <c r="A10" s="355" t="s">
        <v>513</v>
      </c>
      <c r="B10" s="30">
        <v>1319</v>
      </c>
      <c r="C10" s="30">
        <v>1112</v>
      </c>
      <c r="D10" s="30">
        <v>1040</v>
      </c>
      <c r="E10" s="31">
        <v>1019</v>
      </c>
    </row>
    <row r="11" spans="1:9" ht="16.5" customHeight="1">
      <c r="A11" s="355" t="s">
        <v>514</v>
      </c>
      <c r="B11" s="30">
        <v>1253</v>
      </c>
      <c r="C11" s="30">
        <v>856</v>
      </c>
      <c r="D11" s="30">
        <v>898</v>
      </c>
      <c r="E11" s="31">
        <v>918</v>
      </c>
    </row>
    <row r="12" spans="1:9" ht="16.5" customHeight="1" thickBot="1">
      <c r="A12" s="357" t="s">
        <v>515</v>
      </c>
      <c r="B12" s="32">
        <v>81</v>
      </c>
      <c r="C12" s="32">
        <v>52</v>
      </c>
      <c r="D12" s="32">
        <v>64</v>
      </c>
      <c r="E12" s="33">
        <v>53</v>
      </c>
    </row>
    <row r="13" spans="1:9" ht="13.5" thickBot="1">
      <c r="A13" s="16"/>
      <c r="B13" s="16"/>
      <c r="C13" s="16"/>
      <c r="D13" s="16"/>
      <c r="E13" s="16"/>
      <c r="F13" s="16"/>
      <c r="G13" s="16"/>
    </row>
    <row r="14" spans="1:9" ht="19.5" customHeight="1">
      <c r="A14" s="896" t="s">
        <v>516</v>
      </c>
      <c r="B14" s="749">
        <v>2014</v>
      </c>
      <c r="C14" s="749"/>
      <c r="D14" s="749">
        <v>2015</v>
      </c>
      <c r="E14" s="749"/>
      <c r="F14" s="749">
        <v>2016</v>
      </c>
      <c r="G14" s="749"/>
      <c r="H14" s="749">
        <v>2017</v>
      </c>
      <c r="I14" s="750"/>
    </row>
    <row r="15" spans="1:9" ht="51">
      <c r="A15" s="868"/>
      <c r="B15" s="436" t="s">
        <v>517</v>
      </c>
      <c r="C15" s="436" t="s">
        <v>518</v>
      </c>
      <c r="D15" s="436" t="s">
        <v>517</v>
      </c>
      <c r="E15" s="436" t="s">
        <v>518</v>
      </c>
      <c r="F15" s="436" t="s">
        <v>517</v>
      </c>
      <c r="G15" s="348" t="s">
        <v>518</v>
      </c>
      <c r="H15" s="436" t="s">
        <v>517</v>
      </c>
      <c r="I15" s="349" t="s">
        <v>518</v>
      </c>
    </row>
    <row r="16" spans="1:9" ht="16.5" customHeight="1">
      <c r="A16" s="355" t="s">
        <v>519</v>
      </c>
      <c r="B16" s="481">
        <v>346</v>
      </c>
      <c r="C16" s="481"/>
      <c r="D16" s="481">
        <v>243</v>
      </c>
      <c r="E16" s="481"/>
      <c r="F16" s="481">
        <v>216</v>
      </c>
      <c r="G16" s="481"/>
      <c r="H16" s="481">
        <v>212</v>
      </c>
      <c r="I16" s="482"/>
    </row>
    <row r="17" spans="1:9" ht="16.5" customHeight="1">
      <c r="A17" s="355" t="s">
        <v>520</v>
      </c>
      <c r="B17" s="481">
        <v>105</v>
      </c>
      <c r="C17" s="481">
        <v>144500</v>
      </c>
      <c r="D17" s="481">
        <v>116</v>
      </c>
      <c r="E17" s="481">
        <v>146100</v>
      </c>
      <c r="F17" s="481">
        <v>132</v>
      </c>
      <c r="G17" s="481">
        <v>189400</v>
      </c>
      <c r="H17" s="481">
        <v>94</v>
      </c>
      <c r="I17" s="482">
        <v>128100</v>
      </c>
    </row>
    <row r="18" spans="1:9" ht="16.5" customHeight="1" thickBot="1">
      <c r="A18" s="357" t="s">
        <v>521</v>
      </c>
      <c r="B18" s="483">
        <v>22</v>
      </c>
      <c r="C18" s="483">
        <v>189000</v>
      </c>
      <c r="D18" s="483">
        <v>7</v>
      </c>
      <c r="E18" s="483">
        <v>48000</v>
      </c>
      <c r="F18" s="483">
        <v>12</v>
      </c>
      <c r="G18" s="483">
        <v>124000</v>
      </c>
      <c r="H18" s="483">
        <v>8</v>
      </c>
      <c r="I18" s="484">
        <v>99000</v>
      </c>
    </row>
    <row r="19" spans="1:9" ht="13.5" thickBot="1">
      <c r="A19" s="16"/>
      <c r="B19" s="16"/>
      <c r="C19" s="16"/>
      <c r="D19" s="16"/>
      <c r="E19" s="16"/>
      <c r="F19" s="16"/>
      <c r="G19" s="16"/>
    </row>
    <row r="20" spans="1:9">
      <c r="A20" s="896" t="s">
        <v>704</v>
      </c>
      <c r="B20" s="904" t="s">
        <v>522</v>
      </c>
      <c r="C20" s="904"/>
      <c r="D20" s="904"/>
      <c r="E20" s="914"/>
      <c r="F20" s="16"/>
      <c r="G20" s="16"/>
    </row>
    <row r="21" spans="1:9">
      <c r="A21" s="868"/>
      <c r="B21" s="861"/>
      <c r="C21" s="861"/>
      <c r="D21" s="861"/>
      <c r="E21" s="797"/>
      <c r="F21" s="16"/>
      <c r="G21" s="16"/>
    </row>
    <row r="22" spans="1:9" ht="21.75" customHeight="1">
      <c r="A22" s="868"/>
      <c r="B22" s="479">
        <v>2014</v>
      </c>
      <c r="C22" s="479">
        <v>2015</v>
      </c>
      <c r="D22" s="479">
        <v>2016</v>
      </c>
      <c r="E22" s="480">
        <v>2017</v>
      </c>
      <c r="F22" s="16"/>
    </row>
    <row r="23" spans="1:9" ht="16.5" customHeight="1">
      <c r="A23" s="355" t="s">
        <v>523</v>
      </c>
      <c r="B23" s="359">
        <v>52</v>
      </c>
      <c r="C23" s="359">
        <v>116</v>
      </c>
      <c r="D23" s="359">
        <v>174</v>
      </c>
      <c r="E23" s="295">
        <v>164</v>
      </c>
      <c r="F23" s="16"/>
    </row>
    <row r="24" spans="1:9" ht="16.5" customHeight="1" thickBot="1">
      <c r="A24" s="357" t="s">
        <v>524</v>
      </c>
      <c r="B24" s="346">
        <v>0</v>
      </c>
      <c r="C24" s="346">
        <v>1</v>
      </c>
      <c r="D24" s="346">
        <v>0</v>
      </c>
      <c r="E24" s="347">
        <v>0</v>
      </c>
      <c r="F24" s="16"/>
    </row>
    <row r="26" spans="1:9">
      <c r="G26" s="313"/>
    </row>
  </sheetData>
  <mergeCells count="8">
    <mergeCell ref="H14:I14"/>
    <mergeCell ref="F14:G14"/>
    <mergeCell ref="D14:E14"/>
    <mergeCell ref="A20:A22"/>
    <mergeCell ref="A1:G1"/>
    <mergeCell ref="A14:A15"/>
    <mergeCell ref="B14:C14"/>
    <mergeCell ref="B20:E21"/>
  </mergeCells>
  <phoneticPr fontId="0" type="noConversion"/>
  <pageMargins left="0.78740157499999996" right="0.78740157499999996" top="0.984251969" bottom="0.984251969" header="0.4921259845" footer="0.4921259845"/>
  <pageSetup paperSize="9" orientation="landscape" horizontalDpi="4294967295" verticalDpi="429496729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6" sqref="N26"/>
    </sheetView>
  </sheetViews>
  <sheetFormatPr defaultRowHeight="15"/>
  <sheetData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I23" sqref="I23"/>
    </sheetView>
  </sheetViews>
  <sheetFormatPr defaultRowHeight="12.75"/>
  <cols>
    <col min="1" max="1" width="46.7109375" style="542" bestFit="1" customWidth="1"/>
    <col min="2" max="2" width="9" style="542" customWidth="1"/>
    <col min="3" max="3" width="9.28515625" style="542" customWidth="1"/>
    <col min="4" max="16384" width="9.140625" style="542"/>
  </cols>
  <sheetData>
    <row r="1" spans="1:5" s="540" customFormat="1">
      <c r="A1" s="538" t="s">
        <v>683</v>
      </c>
      <c r="B1" s="539"/>
      <c r="C1" s="539"/>
    </row>
    <row r="2" spans="1:5" ht="13.5" thickBot="1">
      <c r="A2" s="541"/>
      <c r="B2" s="541"/>
      <c r="C2" s="541"/>
    </row>
    <row r="3" spans="1:5" ht="24" customHeight="1" thickBot="1">
      <c r="A3" s="543"/>
      <c r="B3" s="544">
        <v>2014</v>
      </c>
      <c r="C3" s="545">
        <v>2015</v>
      </c>
      <c r="D3" s="546">
        <v>2016</v>
      </c>
      <c r="E3" s="547">
        <v>2017</v>
      </c>
    </row>
    <row r="4" spans="1:5" ht="20.25" customHeight="1">
      <c r="A4" s="548" t="s">
        <v>600</v>
      </c>
      <c r="B4" s="549">
        <v>240</v>
      </c>
      <c r="C4" s="550">
        <v>302</v>
      </c>
      <c r="D4" s="551" t="s">
        <v>813</v>
      </c>
      <c r="E4" s="552">
        <v>245</v>
      </c>
    </row>
    <row r="5" spans="1:5" s="558" customFormat="1" ht="20.25" customHeight="1">
      <c r="A5" s="553" t="s">
        <v>717</v>
      </c>
      <c r="B5" s="554">
        <v>96</v>
      </c>
      <c r="C5" s="555">
        <v>82</v>
      </c>
      <c r="D5" s="556" t="s">
        <v>814</v>
      </c>
      <c r="E5" s="557">
        <v>77</v>
      </c>
    </row>
    <row r="6" spans="1:5" ht="20.25" customHeight="1">
      <c r="A6" s="559" t="s">
        <v>601</v>
      </c>
      <c r="B6" s="560">
        <v>88</v>
      </c>
      <c r="C6" s="561">
        <v>61</v>
      </c>
      <c r="D6" s="556" t="s">
        <v>815</v>
      </c>
      <c r="E6" s="562">
        <v>72</v>
      </c>
    </row>
    <row r="7" spans="1:5" ht="51">
      <c r="A7" s="559" t="s">
        <v>602</v>
      </c>
      <c r="B7" s="563" t="s">
        <v>669</v>
      </c>
      <c r="C7" s="564" t="s">
        <v>718</v>
      </c>
      <c r="D7" s="565" t="s">
        <v>849</v>
      </c>
      <c r="E7" s="566" t="s">
        <v>849</v>
      </c>
    </row>
    <row r="8" spans="1:5" ht="20.25" customHeight="1">
      <c r="A8" s="559" t="s">
        <v>719</v>
      </c>
      <c r="B8" s="560">
        <v>1</v>
      </c>
      <c r="C8" s="561">
        <v>0</v>
      </c>
      <c r="D8" s="556" t="s">
        <v>816</v>
      </c>
      <c r="E8" s="562">
        <v>0</v>
      </c>
    </row>
    <row r="9" spans="1:5" ht="20.25" customHeight="1">
      <c r="A9" s="553" t="s">
        <v>720</v>
      </c>
      <c r="B9" s="554">
        <v>39</v>
      </c>
      <c r="C9" s="555">
        <v>40</v>
      </c>
      <c r="D9" s="556" t="s">
        <v>817</v>
      </c>
      <c r="E9" s="557">
        <v>40</v>
      </c>
    </row>
    <row r="10" spans="1:5" ht="20.25" customHeight="1" thickBot="1">
      <c r="A10" s="567" t="s">
        <v>603</v>
      </c>
      <c r="B10" s="568">
        <v>5</v>
      </c>
      <c r="C10" s="569">
        <v>4</v>
      </c>
      <c r="D10" s="570" t="s">
        <v>732</v>
      </c>
      <c r="E10" s="571">
        <v>4</v>
      </c>
    </row>
    <row r="11" spans="1:5" ht="25.5">
      <c r="A11" s="572" t="s">
        <v>721</v>
      </c>
      <c r="B11" s="572"/>
      <c r="C11" s="572"/>
    </row>
    <row r="12" spans="1:5">
      <c r="A12" s="573"/>
      <c r="B12" s="573"/>
      <c r="C12" s="573"/>
    </row>
    <row r="13" spans="1:5" ht="13.5" thickBot="1">
      <c r="A13" s="541"/>
      <c r="B13" s="541"/>
      <c r="C13" s="541"/>
    </row>
    <row r="14" spans="1:5" ht="24" customHeight="1" thickBot="1">
      <c r="A14" s="574"/>
      <c r="B14" s="544">
        <v>2014</v>
      </c>
      <c r="C14" s="575">
        <v>2015</v>
      </c>
      <c r="D14" s="576">
        <v>2016</v>
      </c>
      <c r="E14" s="547">
        <v>2017</v>
      </c>
    </row>
    <row r="15" spans="1:5" ht="20.25" customHeight="1">
      <c r="A15" s="577" t="s">
        <v>604</v>
      </c>
      <c r="B15" s="726">
        <v>22725</v>
      </c>
      <c r="C15" s="727" t="s">
        <v>722</v>
      </c>
      <c r="D15" s="728">
        <v>24027</v>
      </c>
      <c r="E15" s="729">
        <v>21056</v>
      </c>
    </row>
    <row r="16" spans="1:5" ht="20.25" customHeight="1">
      <c r="A16" s="559" t="s">
        <v>605</v>
      </c>
      <c r="B16" s="730">
        <v>3547</v>
      </c>
      <c r="C16" s="731">
        <v>3656</v>
      </c>
      <c r="D16" s="732">
        <v>3156</v>
      </c>
      <c r="E16" s="733">
        <v>3965</v>
      </c>
    </row>
    <row r="17" spans="1:5" ht="20.25" customHeight="1">
      <c r="A17" s="559" t="s">
        <v>606</v>
      </c>
      <c r="B17" s="730">
        <v>4987</v>
      </c>
      <c r="C17" s="731" t="s">
        <v>723</v>
      </c>
      <c r="D17" s="732">
        <v>3788</v>
      </c>
      <c r="E17" s="733">
        <v>3525</v>
      </c>
    </row>
    <row r="18" spans="1:5" ht="20.25" customHeight="1">
      <c r="A18" s="559" t="s">
        <v>607</v>
      </c>
      <c r="B18" s="730">
        <v>25834</v>
      </c>
      <c r="C18" s="731" t="s">
        <v>724</v>
      </c>
      <c r="D18" s="732">
        <v>22920</v>
      </c>
      <c r="E18" s="733">
        <v>23249</v>
      </c>
    </row>
    <row r="19" spans="1:5" ht="20.25" customHeight="1">
      <c r="A19" s="559" t="s">
        <v>608</v>
      </c>
      <c r="B19" s="730">
        <v>21586</v>
      </c>
      <c r="C19" s="731" t="s">
        <v>725</v>
      </c>
      <c r="D19" s="732">
        <v>21634</v>
      </c>
      <c r="E19" s="733">
        <v>23467</v>
      </c>
    </row>
    <row r="20" spans="1:5" ht="20.25" customHeight="1">
      <c r="A20" s="559" t="s">
        <v>609</v>
      </c>
      <c r="B20" s="730">
        <v>21721</v>
      </c>
      <c r="C20" s="731" t="s">
        <v>726</v>
      </c>
      <c r="D20" s="732">
        <v>21236</v>
      </c>
      <c r="E20" s="733">
        <v>24095</v>
      </c>
    </row>
    <row r="21" spans="1:5" ht="20.25" customHeight="1">
      <c r="A21" s="559" t="s">
        <v>727</v>
      </c>
      <c r="B21" s="730">
        <v>552</v>
      </c>
      <c r="C21" s="731">
        <v>715</v>
      </c>
      <c r="D21" s="732">
        <v>580</v>
      </c>
      <c r="E21" s="733">
        <v>506</v>
      </c>
    </row>
    <row r="22" spans="1:5" ht="20.25" customHeight="1">
      <c r="A22" s="559" t="s">
        <v>728</v>
      </c>
      <c r="B22" s="730">
        <v>143</v>
      </c>
      <c r="C22" s="731">
        <v>141</v>
      </c>
      <c r="D22" s="732">
        <v>81</v>
      </c>
      <c r="E22" s="733">
        <v>74</v>
      </c>
    </row>
    <row r="23" spans="1:5" ht="20.25" customHeight="1">
      <c r="A23" s="559" t="s">
        <v>818</v>
      </c>
      <c r="B23" s="730">
        <v>272</v>
      </c>
      <c r="C23" s="731">
        <v>298</v>
      </c>
      <c r="D23" s="732">
        <v>334</v>
      </c>
      <c r="E23" s="733">
        <v>207</v>
      </c>
    </row>
    <row r="24" spans="1:5" ht="20.25" customHeight="1">
      <c r="A24" s="559" t="s">
        <v>729</v>
      </c>
      <c r="B24" s="730">
        <v>24</v>
      </c>
      <c r="C24" s="731">
        <v>29</v>
      </c>
      <c r="D24" s="732">
        <v>25</v>
      </c>
      <c r="E24" s="733">
        <v>17</v>
      </c>
    </row>
    <row r="25" spans="1:5" ht="20.25" customHeight="1">
      <c r="A25" s="578" t="s">
        <v>730</v>
      </c>
      <c r="B25" s="730">
        <v>13</v>
      </c>
      <c r="C25" s="731">
        <v>9</v>
      </c>
      <c r="D25" s="732">
        <v>10</v>
      </c>
      <c r="E25" s="733">
        <v>9</v>
      </c>
    </row>
    <row r="26" spans="1:5" ht="20.25" customHeight="1">
      <c r="A26" s="559" t="s">
        <v>731</v>
      </c>
      <c r="B26" s="730">
        <v>12</v>
      </c>
      <c r="C26" s="731" t="s">
        <v>732</v>
      </c>
      <c r="D26" s="732">
        <v>21</v>
      </c>
      <c r="E26" s="733">
        <v>9</v>
      </c>
    </row>
    <row r="27" spans="1:5" ht="29.25" customHeight="1">
      <c r="A27" s="559" t="s">
        <v>733</v>
      </c>
      <c r="B27" s="730">
        <v>21</v>
      </c>
      <c r="C27" s="731" t="s">
        <v>734</v>
      </c>
      <c r="D27" s="732">
        <v>11</v>
      </c>
      <c r="E27" s="733">
        <v>14</v>
      </c>
    </row>
    <row r="28" spans="1:5" ht="20.25" customHeight="1">
      <c r="A28" s="559" t="s">
        <v>735</v>
      </c>
      <c r="B28" s="730">
        <v>16</v>
      </c>
      <c r="C28" s="731" t="s">
        <v>736</v>
      </c>
      <c r="D28" s="732">
        <v>76</v>
      </c>
      <c r="E28" s="733">
        <v>67</v>
      </c>
    </row>
    <row r="29" spans="1:5" ht="20.25" customHeight="1" thickBot="1">
      <c r="A29" s="567" t="s">
        <v>737</v>
      </c>
      <c r="B29" s="734">
        <v>188</v>
      </c>
      <c r="C29" s="735" t="s">
        <v>738</v>
      </c>
      <c r="D29" s="736">
        <v>1064</v>
      </c>
      <c r="E29" s="737">
        <v>876</v>
      </c>
    </row>
    <row r="30" spans="1:5" ht="24.75" customHeight="1" thickBot="1">
      <c r="A30" s="572"/>
      <c r="B30" s="579"/>
      <c r="C30" s="579"/>
      <c r="D30" s="579"/>
      <c r="E30" s="579"/>
    </row>
    <row r="31" spans="1:5" s="581" customFormat="1" ht="24.75" customHeight="1" thickBot="1">
      <c r="A31" s="580"/>
      <c r="B31" s="544">
        <v>2014</v>
      </c>
      <c r="C31" s="575">
        <v>2015</v>
      </c>
      <c r="D31" s="576">
        <v>2016</v>
      </c>
      <c r="E31" s="547">
        <v>2017</v>
      </c>
    </row>
    <row r="32" spans="1:5" s="581" customFormat="1" ht="20.25" customHeight="1">
      <c r="A32" s="582" t="s">
        <v>739</v>
      </c>
      <c r="B32" s="583"/>
      <c r="C32" s="583" t="s">
        <v>740</v>
      </c>
      <c r="D32" s="584" t="s">
        <v>819</v>
      </c>
      <c r="E32" s="585" t="s">
        <v>975</v>
      </c>
    </row>
    <row r="33" spans="1:5" ht="20.25" customHeight="1">
      <c r="A33" s="586" t="s">
        <v>741</v>
      </c>
      <c r="B33" s="561"/>
      <c r="C33" s="561">
        <v>739</v>
      </c>
      <c r="D33" s="587">
        <v>875</v>
      </c>
      <c r="E33" s="588">
        <v>870</v>
      </c>
    </row>
    <row r="34" spans="1:5" ht="20.25" customHeight="1" thickBot="1">
      <c r="A34" s="589" t="s">
        <v>820</v>
      </c>
      <c r="B34" s="590"/>
      <c r="C34" s="590"/>
      <c r="D34" s="591" t="s">
        <v>821</v>
      </c>
      <c r="E34" s="592" t="s">
        <v>976</v>
      </c>
    </row>
    <row r="35" spans="1:5">
      <c r="A35" s="542" t="s">
        <v>742</v>
      </c>
    </row>
    <row r="36" spans="1:5" ht="23.25" customHeight="1" thickBot="1"/>
    <row r="37" spans="1:5" s="597" customFormat="1" ht="21" customHeight="1" thickBot="1">
      <c r="A37" s="593" t="s">
        <v>743</v>
      </c>
      <c r="B37" s="594">
        <v>2014</v>
      </c>
      <c r="C37" s="594">
        <v>2015</v>
      </c>
      <c r="D37" s="595">
        <v>2016</v>
      </c>
      <c r="E37" s="596">
        <v>2017</v>
      </c>
    </row>
    <row r="38" spans="1:5" ht="18.75" customHeight="1">
      <c r="A38" s="598" t="s">
        <v>529</v>
      </c>
      <c r="B38" s="599">
        <v>24</v>
      </c>
      <c r="C38" s="599">
        <v>22</v>
      </c>
      <c r="D38" s="600">
        <v>24</v>
      </c>
      <c r="E38" s="601">
        <v>24</v>
      </c>
    </row>
    <row r="39" spans="1:5" ht="21" customHeight="1" thickBot="1">
      <c r="A39" s="602" t="s">
        <v>530</v>
      </c>
      <c r="B39" s="603">
        <v>6</v>
      </c>
      <c r="C39" s="603">
        <v>6</v>
      </c>
      <c r="D39" s="604">
        <v>7</v>
      </c>
      <c r="E39" s="605">
        <v>6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="130" zoomScaleNormal="130" workbookViewId="0">
      <selection activeCell="F33" sqref="F33:G33"/>
    </sheetView>
  </sheetViews>
  <sheetFormatPr defaultRowHeight="12.75"/>
  <cols>
    <col min="1" max="1" width="47.28515625" style="16" customWidth="1"/>
    <col min="2" max="2" width="9.140625" style="16"/>
    <col min="3" max="3" width="10" style="16" customWidth="1"/>
    <col min="4" max="4" width="9.140625" style="16"/>
    <col min="5" max="5" width="10.42578125" style="16" customWidth="1"/>
    <col min="6" max="6" width="10.5703125" style="16" customWidth="1"/>
    <col min="7" max="7" width="11.140625" style="16" customWidth="1"/>
    <col min="8" max="8" width="9.140625" style="16"/>
    <col min="9" max="9" width="10.28515625" style="16" customWidth="1"/>
    <col min="10" max="16384" width="9.140625" style="16"/>
  </cols>
  <sheetData>
    <row r="1" spans="1:15">
      <c r="A1" s="746" t="s">
        <v>709</v>
      </c>
      <c r="B1" s="746"/>
      <c r="C1" s="746"/>
      <c r="D1" s="746"/>
      <c r="L1" s="78"/>
      <c r="M1" s="78"/>
      <c r="N1" s="78"/>
      <c r="O1" s="78"/>
    </row>
    <row r="2" spans="1:15">
      <c r="L2" s="78"/>
      <c r="M2" s="78"/>
      <c r="N2" s="78"/>
      <c r="O2" s="78"/>
    </row>
    <row r="3" spans="1:15">
      <c r="A3" s="758" t="s">
        <v>793</v>
      </c>
      <c r="B3" s="758"/>
      <c r="C3" s="758"/>
      <c r="D3" s="758"/>
      <c r="L3" s="78"/>
      <c r="M3" s="78"/>
      <c r="N3" s="78"/>
    </row>
    <row r="4" spans="1:15" ht="13.5" thickBot="1">
      <c r="L4" s="78"/>
      <c r="M4" s="78"/>
      <c r="N4" s="78"/>
    </row>
    <row r="5" spans="1:15" ht="25.5">
      <c r="A5" s="268" t="s">
        <v>665</v>
      </c>
      <c r="B5" s="431">
        <v>2014</v>
      </c>
      <c r="C5" s="431">
        <v>2015</v>
      </c>
      <c r="D5" s="432">
        <v>2016</v>
      </c>
      <c r="E5" s="433">
        <v>2017</v>
      </c>
      <c r="I5" s="78"/>
      <c r="J5" s="78"/>
      <c r="K5" s="78"/>
    </row>
    <row r="6" spans="1:15">
      <c r="A6" s="7" t="s">
        <v>561</v>
      </c>
      <c r="B6" s="79">
        <v>30</v>
      </c>
      <c r="C6" s="79">
        <v>94</v>
      </c>
      <c r="D6" s="79">
        <v>65</v>
      </c>
      <c r="E6" s="80">
        <v>90</v>
      </c>
      <c r="I6" s="78"/>
      <c r="J6" s="78"/>
      <c r="K6" s="78"/>
    </row>
    <row r="7" spans="1:15">
      <c r="A7" s="7" t="s">
        <v>562</v>
      </c>
      <c r="B7" s="79">
        <v>4</v>
      </c>
      <c r="C7" s="79">
        <v>6</v>
      </c>
      <c r="D7" s="79">
        <v>5</v>
      </c>
      <c r="E7" s="80">
        <v>7</v>
      </c>
      <c r="I7" s="78"/>
      <c r="J7" s="78"/>
      <c r="K7" s="78"/>
    </row>
    <row r="8" spans="1:15">
      <c r="A8" s="7" t="s">
        <v>563</v>
      </c>
      <c r="B8" s="79">
        <v>0</v>
      </c>
      <c r="C8" s="79">
        <v>0</v>
      </c>
      <c r="D8" s="79">
        <v>0</v>
      </c>
      <c r="E8" s="80">
        <v>2</v>
      </c>
      <c r="I8" s="78"/>
      <c r="J8" s="78"/>
      <c r="K8" s="78"/>
    </row>
    <row r="9" spans="1:15">
      <c r="A9" s="7" t="s">
        <v>564</v>
      </c>
      <c r="B9" s="79">
        <v>0</v>
      </c>
      <c r="C9" s="79">
        <v>0</v>
      </c>
      <c r="D9" s="79">
        <v>0</v>
      </c>
      <c r="E9" s="80">
        <v>0</v>
      </c>
      <c r="I9" s="78"/>
      <c r="J9" s="78"/>
      <c r="K9" s="78"/>
    </row>
    <row r="10" spans="1:15" ht="25.5">
      <c r="A10" s="7" t="s">
        <v>565</v>
      </c>
      <c r="B10" s="59">
        <v>0</v>
      </c>
      <c r="C10" s="59">
        <v>0</v>
      </c>
      <c r="D10" s="59">
        <v>0</v>
      </c>
      <c r="E10" s="81">
        <v>0</v>
      </c>
      <c r="I10" s="78"/>
      <c r="J10" s="78"/>
      <c r="K10" s="78"/>
      <c r="L10" s="78"/>
    </row>
    <row r="11" spans="1:15" ht="17.25" customHeight="1" thickBot="1">
      <c r="A11" s="11" t="s">
        <v>566</v>
      </c>
      <c r="B11" s="82">
        <v>0</v>
      </c>
      <c r="C11" s="82">
        <v>0</v>
      </c>
      <c r="D11" s="82">
        <v>2</v>
      </c>
      <c r="E11" s="83">
        <v>0</v>
      </c>
      <c r="I11" s="78"/>
      <c r="J11" s="78"/>
      <c r="K11" s="78"/>
    </row>
    <row r="12" spans="1:15" ht="13.5" thickBot="1">
      <c r="L12" s="78"/>
      <c r="M12" s="78"/>
      <c r="N12" s="78"/>
    </row>
    <row r="13" spans="1:15" ht="18.75" customHeight="1">
      <c r="A13" s="434" t="s">
        <v>666</v>
      </c>
      <c r="B13" s="351">
        <v>2014</v>
      </c>
      <c r="C13" s="351">
        <v>2015</v>
      </c>
      <c r="D13" s="351">
        <v>2016</v>
      </c>
      <c r="E13" s="361">
        <v>2017</v>
      </c>
      <c r="I13" s="78"/>
      <c r="J13" s="78"/>
      <c r="K13" s="78"/>
      <c r="L13" s="78"/>
    </row>
    <row r="14" spans="1:15" ht="17.25" customHeight="1" thickBot="1">
      <c r="A14" s="11" t="s">
        <v>569</v>
      </c>
      <c r="B14" s="60">
        <v>2</v>
      </c>
      <c r="C14" s="60">
        <v>1</v>
      </c>
      <c r="D14" s="60">
        <v>1</v>
      </c>
      <c r="E14" s="76">
        <v>1</v>
      </c>
      <c r="I14" s="78"/>
      <c r="J14" s="78"/>
      <c r="K14" s="78"/>
    </row>
    <row r="15" spans="1:15" ht="13.5" thickBot="1">
      <c r="A15" s="15"/>
      <c r="L15" s="78"/>
      <c r="M15" s="78"/>
      <c r="N15" s="78"/>
    </row>
    <row r="16" spans="1:15">
      <c r="A16" s="435" t="s">
        <v>567</v>
      </c>
      <c r="B16" s="339">
        <v>2014</v>
      </c>
      <c r="C16" s="339">
        <v>2015</v>
      </c>
      <c r="D16" s="339">
        <v>2016</v>
      </c>
      <c r="E16" s="340">
        <v>2017</v>
      </c>
      <c r="I16" s="78"/>
      <c r="J16" s="78"/>
      <c r="K16" s="78"/>
    </row>
    <row r="17" spans="1:15">
      <c r="A17" s="7" t="s">
        <v>570</v>
      </c>
      <c r="B17" s="59">
        <v>21</v>
      </c>
      <c r="C17" s="79">
        <v>25</v>
      </c>
      <c r="D17" s="79">
        <v>29</v>
      </c>
      <c r="E17" s="81">
        <v>35</v>
      </c>
      <c r="I17" s="78"/>
      <c r="J17" s="78"/>
      <c r="K17" s="78"/>
    </row>
    <row r="18" spans="1:15">
      <c r="A18" s="7" t="s">
        <v>667</v>
      </c>
      <c r="B18" s="59">
        <v>7</v>
      </c>
      <c r="C18" s="79">
        <v>15</v>
      </c>
      <c r="D18" s="79">
        <v>21</v>
      </c>
      <c r="E18" s="81">
        <v>24</v>
      </c>
      <c r="I18" s="78"/>
      <c r="J18" s="78"/>
      <c r="K18" s="78"/>
      <c r="L18" s="78"/>
    </row>
    <row r="19" spans="1:15" ht="26.25" thickBot="1">
      <c r="A19" s="11" t="s">
        <v>668</v>
      </c>
      <c r="B19" s="60">
        <v>14</v>
      </c>
      <c r="C19" s="60">
        <v>10</v>
      </c>
      <c r="D19" s="60">
        <v>8</v>
      </c>
      <c r="E19" s="76">
        <v>11</v>
      </c>
      <c r="I19" s="78"/>
      <c r="J19" s="78"/>
      <c r="K19" s="78"/>
      <c r="L19" s="78"/>
    </row>
    <row r="20" spans="1:15" ht="13.5" thickBot="1">
      <c r="A20" s="755"/>
      <c r="B20" s="755"/>
      <c r="C20" s="755"/>
      <c r="D20" s="755"/>
      <c r="L20" s="78"/>
      <c r="M20" s="78"/>
    </row>
    <row r="21" spans="1:15">
      <c r="A21" s="756" t="s">
        <v>45</v>
      </c>
      <c r="B21" s="749">
        <v>2014</v>
      </c>
      <c r="C21" s="749"/>
      <c r="D21" s="749">
        <v>2015</v>
      </c>
      <c r="E21" s="749"/>
      <c r="F21" s="749">
        <v>2016</v>
      </c>
      <c r="G21" s="749"/>
      <c r="H21" s="749">
        <v>2017</v>
      </c>
      <c r="I21" s="750"/>
    </row>
    <row r="22" spans="1:15">
      <c r="A22" s="757"/>
      <c r="B22" s="436" t="s">
        <v>46</v>
      </c>
      <c r="C22" s="436" t="s">
        <v>47</v>
      </c>
      <c r="D22" s="436" t="s">
        <v>46</v>
      </c>
      <c r="E22" s="436" t="s">
        <v>47</v>
      </c>
      <c r="F22" s="436" t="s">
        <v>46</v>
      </c>
      <c r="G22" s="348" t="s">
        <v>47</v>
      </c>
      <c r="H22" s="436" t="s">
        <v>46</v>
      </c>
      <c r="I22" s="437" t="s">
        <v>47</v>
      </c>
    </row>
    <row r="23" spans="1:15" ht="25.5">
      <c r="A23" s="355" t="s">
        <v>48</v>
      </c>
      <c r="B23" s="22">
        <v>294</v>
      </c>
      <c r="C23" s="85">
        <v>1717083</v>
      </c>
      <c r="D23" s="22">
        <v>308</v>
      </c>
      <c r="E23" s="85">
        <v>1385006</v>
      </c>
      <c r="F23" s="22">
        <v>370</v>
      </c>
      <c r="G23" s="85">
        <v>1421223</v>
      </c>
      <c r="H23" s="356">
        <v>395</v>
      </c>
      <c r="I23" s="31">
        <v>1805936</v>
      </c>
    </row>
    <row r="24" spans="1:15" ht="25.5">
      <c r="A24" s="355" t="s">
        <v>49</v>
      </c>
      <c r="B24" s="22">
        <v>4</v>
      </c>
      <c r="C24" s="85">
        <v>37486</v>
      </c>
      <c r="D24" s="22">
        <v>5</v>
      </c>
      <c r="E24" s="85">
        <v>107636</v>
      </c>
      <c r="F24" s="22">
        <v>14</v>
      </c>
      <c r="G24" s="85">
        <v>17250</v>
      </c>
      <c r="H24" s="356">
        <v>6</v>
      </c>
      <c r="I24" s="31">
        <v>87160</v>
      </c>
    </row>
    <row r="25" spans="1:15">
      <c r="A25" s="355" t="s">
        <v>50</v>
      </c>
      <c r="B25" s="22">
        <v>206</v>
      </c>
      <c r="C25" s="85">
        <v>814277</v>
      </c>
      <c r="D25" s="22">
        <v>229</v>
      </c>
      <c r="E25" s="85">
        <v>1171970</v>
      </c>
      <c r="F25" s="22">
        <v>354</v>
      </c>
      <c r="G25" s="85">
        <v>1087728</v>
      </c>
      <c r="H25" s="356">
        <v>399</v>
      </c>
      <c r="I25" s="31">
        <v>1672189</v>
      </c>
    </row>
    <row r="26" spans="1:15">
      <c r="A26" s="355" t="s">
        <v>51</v>
      </c>
      <c r="B26" s="22">
        <v>256</v>
      </c>
      <c r="C26" s="85">
        <v>1401255</v>
      </c>
      <c r="D26" s="22">
        <v>211</v>
      </c>
      <c r="E26" s="85">
        <v>1433259</v>
      </c>
      <c r="F26" s="22">
        <v>166</v>
      </c>
      <c r="G26" s="85">
        <v>844419</v>
      </c>
      <c r="H26" s="356">
        <v>177</v>
      </c>
      <c r="I26" s="31">
        <v>1048873</v>
      </c>
    </row>
    <row r="27" spans="1:15">
      <c r="A27" s="355" t="s">
        <v>52</v>
      </c>
      <c r="B27" s="22">
        <v>2</v>
      </c>
      <c r="C27" s="85">
        <v>21750</v>
      </c>
      <c r="D27" s="22">
        <v>5</v>
      </c>
      <c r="E27" s="85">
        <v>38975</v>
      </c>
      <c r="F27" s="22">
        <v>7</v>
      </c>
      <c r="G27" s="85">
        <v>18847</v>
      </c>
      <c r="H27" s="356">
        <v>3</v>
      </c>
      <c r="I27" s="31">
        <v>50611</v>
      </c>
    </row>
    <row r="28" spans="1:15">
      <c r="A28" s="355" t="s">
        <v>53</v>
      </c>
      <c r="B28" s="22"/>
      <c r="C28" s="85">
        <v>4273307</v>
      </c>
      <c r="D28" s="22"/>
      <c r="E28" s="85">
        <v>3481299</v>
      </c>
      <c r="F28" s="22"/>
      <c r="G28" s="85">
        <v>3110158</v>
      </c>
      <c r="H28" s="358"/>
      <c r="I28" s="31">
        <v>2778702</v>
      </c>
    </row>
    <row r="29" spans="1:15" ht="13.5" thickBot="1">
      <c r="A29" s="357" t="s">
        <v>54</v>
      </c>
      <c r="B29" s="24"/>
      <c r="C29" s="86">
        <v>3707023</v>
      </c>
      <c r="D29" s="24"/>
      <c r="E29" s="86">
        <v>4062065</v>
      </c>
      <c r="F29" s="24"/>
      <c r="G29" s="86">
        <v>4222447</v>
      </c>
      <c r="H29" s="317"/>
      <c r="I29" s="33">
        <v>3950732</v>
      </c>
    </row>
    <row r="30" spans="1:15">
      <c r="A30" s="8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1:15" ht="31.5" customHeight="1">
      <c r="A31" s="752"/>
      <c r="B31" s="752"/>
      <c r="C31" s="752"/>
      <c r="D31" s="752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1:15">
      <c r="A33" s="753"/>
      <c r="B33" s="754"/>
      <c r="C33" s="754"/>
      <c r="D33" s="754"/>
      <c r="E33" s="754"/>
      <c r="F33" s="754"/>
      <c r="G33" s="754"/>
      <c r="H33" s="78"/>
      <c r="I33" s="78"/>
      <c r="J33" s="78"/>
      <c r="K33" s="78"/>
      <c r="L33" s="78"/>
      <c r="M33" s="78"/>
      <c r="N33" s="78"/>
      <c r="O33" s="78"/>
    </row>
    <row r="34" spans="1:15">
      <c r="A34" s="753"/>
      <c r="B34" s="320"/>
      <c r="C34" s="320"/>
      <c r="D34" s="320"/>
      <c r="E34" s="320"/>
      <c r="F34" s="320"/>
      <c r="G34" s="320"/>
      <c r="H34" s="78"/>
      <c r="I34" s="78"/>
      <c r="J34" s="78"/>
      <c r="K34" s="78"/>
      <c r="L34" s="78"/>
      <c r="M34" s="78"/>
      <c r="N34" s="78"/>
      <c r="O34" s="78"/>
    </row>
    <row r="35" spans="1:15" ht="27.75" customHeight="1">
      <c r="A35" s="89"/>
      <c r="B35" s="90"/>
      <c r="C35" s="91"/>
      <c r="D35" s="751"/>
      <c r="E35" s="751"/>
      <c r="F35" s="751"/>
      <c r="G35" s="751"/>
      <c r="H35" s="78"/>
      <c r="I35" s="78"/>
      <c r="J35" s="78"/>
      <c r="K35" s="78"/>
      <c r="L35" s="78"/>
      <c r="M35" s="78"/>
      <c r="N35" s="78"/>
      <c r="O35" s="78"/>
    </row>
    <row r="36" spans="1:15">
      <c r="A36" s="89"/>
      <c r="B36" s="90"/>
      <c r="C36" s="90"/>
      <c r="D36" s="90"/>
      <c r="E36" s="90"/>
      <c r="F36" s="90"/>
      <c r="G36" s="90"/>
      <c r="H36" s="78"/>
      <c r="I36" s="78"/>
      <c r="J36" s="78"/>
      <c r="K36" s="78"/>
      <c r="L36" s="78"/>
      <c r="M36" s="78"/>
      <c r="N36" s="78"/>
      <c r="O36" s="78"/>
    </row>
    <row r="37" spans="1:15">
      <c r="A37" s="89"/>
      <c r="B37" s="90"/>
      <c r="C37" s="91"/>
      <c r="D37" s="90"/>
      <c r="E37" s="91"/>
      <c r="F37" s="90"/>
      <c r="G37" s="91"/>
      <c r="H37" s="78"/>
      <c r="I37" s="78"/>
      <c r="J37" s="78"/>
      <c r="K37" s="78"/>
      <c r="L37" s="78"/>
      <c r="M37" s="78"/>
      <c r="N37" s="78"/>
      <c r="O37" s="78"/>
    </row>
    <row r="38" spans="1:15">
      <c r="A38" s="89"/>
      <c r="B38" s="90"/>
      <c r="C38" s="91"/>
      <c r="D38" s="90"/>
      <c r="E38" s="91"/>
      <c r="F38" s="90"/>
      <c r="G38" s="91"/>
      <c r="H38" s="78"/>
      <c r="I38" s="78"/>
      <c r="J38" s="78"/>
      <c r="K38" s="78"/>
      <c r="L38" s="78"/>
      <c r="M38" s="78"/>
      <c r="N38" s="78"/>
      <c r="O38" s="78"/>
    </row>
    <row r="39" spans="1:15">
      <c r="A39" s="89"/>
      <c r="B39" s="90"/>
      <c r="C39" s="90"/>
      <c r="D39" s="90"/>
      <c r="E39" s="90"/>
      <c r="F39" s="90"/>
      <c r="G39" s="90"/>
      <c r="H39" s="78"/>
      <c r="I39" s="78"/>
      <c r="J39" s="78"/>
      <c r="K39" s="78"/>
      <c r="L39" s="78"/>
      <c r="M39" s="78"/>
      <c r="N39" s="78"/>
      <c r="O39" s="78"/>
    </row>
    <row r="40" spans="1:15">
      <c r="A40" s="89"/>
      <c r="B40" s="90"/>
      <c r="C40" s="91"/>
      <c r="D40" s="90"/>
      <c r="E40" s="91"/>
      <c r="F40" s="90"/>
      <c r="G40" s="91"/>
      <c r="H40" s="78"/>
      <c r="I40" s="78"/>
      <c r="J40" s="78"/>
      <c r="K40" s="78"/>
      <c r="L40" s="78"/>
      <c r="M40" s="78"/>
      <c r="N40" s="78"/>
      <c r="O40" s="78"/>
    </row>
    <row r="41" spans="1:15">
      <c r="A41" s="89"/>
      <c r="B41" s="89"/>
      <c r="C41" s="90"/>
      <c r="D41" s="90"/>
      <c r="E41" s="90"/>
      <c r="F41" s="89"/>
      <c r="G41" s="90"/>
      <c r="H41" s="78"/>
      <c r="I41" s="78"/>
      <c r="J41" s="78"/>
      <c r="K41" s="78"/>
      <c r="L41" s="78"/>
      <c r="M41" s="78"/>
      <c r="N41" s="78"/>
      <c r="O41" s="78"/>
    </row>
    <row r="42" spans="1:15">
      <c r="A42" s="89"/>
      <c r="B42" s="90"/>
      <c r="C42" s="90"/>
      <c r="D42" s="90"/>
      <c r="E42" s="90"/>
      <c r="F42" s="90"/>
      <c r="G42" s="90"/>
      <c r="H42" s="78"/>
      <c r="I42" s="78"/>
      <c r="J42" s="78"/>
      <c r="K42" s="78"/>
      <c r="L42" s="78"/>
      <c r="M42" s="78"/>
      <c r="N42" s="78"/>
      <c r="O42" s="78"/>
    </row>
    <row r="43" spans="1:1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</sheetData>
  <mergeCells count="14">
    <mergeCell ref="A20:D20"/>
    <mergeCell ref="A21:A22"/>
    <mergeCell ref="A1:D1"/>
    <mergeCell ref="F33:G33"/>
    <mergeCell ref="A3:D3"/>
    <mergeCell ref="B21:C21"/>
    <mergeCell ref="D21:E21"/>
    <mergeCell ref="H21:I21"/>
    <mergeCell ref="F21:G21"/>
    <mergeCell ref="D35:G35"/>
    <mergeCell ref="A31:D31"/>
    <mergeCell ref="A33:A34"/>
    <mergeCell ref="B33:C33"/>
    <mergeCell ref="D33:E33"/>
  </mergeCells>
  <phoneticPr fontId="0" type="noConversion"/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110" zoomScaleNormal="110" workbookViewId="0">
      <selection activeCell="F28" sqref="F28"/>
    </sheetView>
  </sheetViews>
  <sheetFormatPr defaultRowHeight="12.75"/>
  <cols>
    <col min="1" max="1" width="55.140625" style="2" bestFit="1" customWidth="1"/>
    <col min="2" max="2" width="11.5703125" style="2" customWidth="1"/>
    <col min="3" max="4" width="10.7109375" style="2" customWidth="1"/>
    <col min="5" max="16384" width="9.140625" style="2"/>
  </cols>
  <sheetData>
    <row r="1" spans="1:4">
      <c r="A1" s="746" t="s">
        <v>709</v>
      </c>
      <c r="B1" s="746"/>
      <c r="C1" s="746"/>
      <c r="D1" s="746"/>
    </row>
    <row r="3" spans="1:4">
      <c r="A3" s="758" t="s">
        <v>539</v>
      </c>
      <c r="B3" s="759"/>
      <c r="C3" s="759"/>
    </row>
    <row r="4" spans="1:4" ht="13.5" thickBot="1"/>
    <row r="5" spans="1:4" ht="19.5" customHeight="1">
      <c r="A5" s="438" t="s">
        <v>540</v>
      </c>
      <c r="B5" s="331">
        <v>2015</v>
      </c>
      <c r="C5" s="331">
        <v>2016</v>
      </c>
      <c r="D5" s="335">
        <v>2017</v>
      </c>
    </row>
    <row r="6" spans="1:4">
      <c r="A6" s="92" t="s">
        <v>541</v>
      </c>
      <c r="B6" s="93">
        <v>250</v>
      </c>
      <c r="C6" s="93">
        <v>247</v>
      </c>
      <c r="D6" s="439">
        <v>247</v>
      </c>
    </row>
    <row r="7" spans="1:4">
      <c r="A7" s="92" t="s">
        <v>542</v>
      </c>
      <c r="B7" s="93">
        <v>28</v>
      </c>
      <c r="C7" s="93">
        <v>28</v>
      </c>
      <c r="D7" s="439">
        <v>48</v>
      </c>
    </row>
    <row r="8" spans="1:4">
      <c r="A8" s="92" t="s">
        <v>543</v>
      </c>
      <c r="B8" s="93">
        <v>250</v>
      </c>
      <c r="C8" s="93">
        <v>252</v>
      </c>
      <c r="D8" s="439">
        <v>259</v>
      </c>
    </row>
    <row r="9" spans="1:4">
      <c r="A9" s="92" t="s">
        <v>545</v>
      </c>
      <c r="B9" s="93">
        <v>45</v>
      </c>
      <c r="C9" s="93">
        <v>45</v>
      </c>
      <c r="D9" s="439">
        <v>45</v>
      </c>
    </row>
    <row r="10" spans="1:4">
      <c r="A10" s="92" t="s">
        <v>544</v>
      </c>
      <c r="B10" s="93">
        <v>55</v>
      </c>
      <c r="C10" s="93">
        <v>55</v>
      </c>
      <c r="D10" s="439">
        <v>55</v>
      </c>
    </row>
    <row r="11" spans="1:4">
      <c r="A11" s="92" t="s">
        <v>546</v>
      </c>
      <c r="B11" s="93">
        <v>160</v>
      </c>
      <c r="C11" s="93">
        <v>162</v>
      </c>
      <c r="D11" s="439">
        <v>168</v>
      </c>
    </row>
    <row r="12" spans="1:4">
      <c r="A12" s="92" t="s">
        <v>547</v>
      </c>
      <c r="B12" s="93">
        <v>13</v>
      </c>
      <c r="C12" s="93">
        <v>13</v>
      </c>
      <c r="D12" s="439">
        <v>13</v>
      </c>
    </row>
    <row r="13" spans="1:4">
      <c r="A13" s="92" t="s">
        <v>546</v>
      </c>
      <c r="B13" s="93">
        <v>6</v>
      </c>
      <c r="C13" s="93">
        <v>7</v>
      </c>
      <c r="D13" s="439">
        <v>7</v>
      </c>
    </row>
    <row r="14" spans="1:4">
      <c r="A14" s="92" t="s">
        <v>548</v>
      </c>
      <c r="B14" s="93">
        <v>37</v>
      </c>
      <c r="C14" s="93">
        <v>31</v>
      </c>
      <c r="D14" s="439">
        <v>33</v>
      </c>
    </row>
    <row r="15" spans="1:4" ht="13.5" thickBot="1">
      <c r="A15" s="94" t="s">
        <v>549</v>
      </c>
      <c r="B15" s="95">
        <v>14.4</v>
      </c>
      <c r="C15" s="95">
        <v>12.2</v>
      </c>
      <c r="D15" s="440">
        <v>12.9</v>
      </c>
    </row>
    <row r="16" spans="1:4" ht="13.5" thickBot="1">
      <c r="B16" s="97"/>
      <c r="C16" s="96"/>
      <c r="D16" s="408"/>
    </row>
    <row r="17" spans="1:4" ht="19.5" customHeight="1">
      <c r="A17" s="441" t="s">
        <v>550</v>
      </c>
      <c r="B17" s="442">
        <v>2015</v>
      </c>
      <c r="C17" s="331">
        <v>2016</v>
      </c>
      <c r="D17" s="443">
        <v>2017</v>
      </c>
    </row>
    <row r="18" spans="1:4">
      <c r="A18" s="92" t="s">
        <v>551</v>
      </c>
      <c r="B18" s="93">
        <v>124</v>
      </c>
      <c r="C18" s="93">
        <v>129</v>
      </c>
      <c r="D18" s="439">
        <v>150</v>
      </c>
    </row>
    <row r="19" spans="1:4">
      <c r="A19" s="92" t="s">
        <v>552</v>
      </c>
      <c r="B19" s="93">
        <v>4</v>
      </c>
      <c r="C19" s="93">
        <v>3</v>
      </c>
      <c r="D19" s="439">
        <v>4</v>
      </c>
    </row>
    <row r="20" spans="1:4">
      <c r="A20" s="92" t="s">
        <v>553</v>
      </c>
      <c r="B20" s="93">
        <v>116</v>
      </c>
      <c r="C20" s="93">
        <v>117</v>
      </c>
      <c r="D20" s="439">
        <v>101</v>
      </c>
    </row>
    <row r="21" spans="1:4">
      <c r="A21" s="92" t="s">
        <v>554</v>
      </c>
      <c r="B21" s="93">
        <v>0</v>
      </c>
      <c r="C21" s="93">
        <v>0</v>
      </c>
      <c r="D21" s="439">
        <v>0</v>
      </c>
    </row>
    <row r="22" spans="1:4" ht="13.5" thickBot="1">
      <c r="A22" s="94" t="s">
        <v>555</v>
      </c>
      <c r="B22" s="95">
        <v>6</v>
      </c>
      <c r="C22" s="95">
        <v>3</v>
      </c>
      <c r="D22" s="440">
        <v>4</v>
      </c>
    </row>
    <row r="23" spans="1:4" ht="13.5" thickBot="1">
      <c r="B23" s="97"/>
      <c r="C23" s="96"/>
      <c r="D23" s="408"/>
    </row>
    <row r="24" spans="1:4" ht="21.75" customHeight="1">
      <c r="A24" s="441" t="s">
        <v>556</v>
      </c>
      <c r="B24" s="442">
        <v>2015</v>
      </c>
      <c r="C24" s="331">
        <v>2016</v>
      </c>
      <c r="D24" s="444">
        <v>2017</v>
      </c>
    </row>
    <row r="25" spans="1:4" ht="18.75" customHeight="1" thickBot="1">
      <c r="A25" s="94" t="s">
        <v>557</v>
      </c>
      <c r="B25" s="344">
        <v>46.6</v>
      </c>
      <c r="C25" s="445">
        <v>46</v>
      </c>
      <c r="D25" s="440">
        <v>45.2</v>
      </c>
    </row>
    <row r="26" spans="1:4" ht="13.5" thickBot="1">
      <c r="B26" s="97"/>
      <c r="C26" s="96"/>
      <c r="D26" s="408"/>
    </row>
    <row r="27" spans="1:4" ht="30.75" customHeight="1">
      <c r="A27" s="426" t="s">
        <v>558</v>
      </c>
      <c r="B27" s="331">
        <v>2015</v>
      </c>
      <c r="C27" s="331">
        <v>2016</v>
      </c>
      <c r="D27" s="443">
        <v>2017</v>
      </c>
    </row>
    <row r="28" spans="1:4" ht="16.5" customHeight="1">
      <c r="A28" s="7" t="s">
        <v>559</v>
      </c>
      <c r="B28" s="73">
        <v>39</v>
      </c>
      <c r="C28" s="93">
        <v>33</v>
      </c>
      <c r="D28" s="439">
        <v>43</v>
      </c>
    </row>
    <row r="29" spans="1:4" ht="16.5" customHeight="1" thickBot="1">
      <c r="A29" s="11" t="s">
        <v>560</v>
      </c>
      <c r="B29" s="75">
        <v>36</v>
      </c>
      <c r="C29" s="95">
        <v>28</v>
      </c>
      <c r="D29" s="440">
        <v>35</v>
      </c>
    </row>
    <row r="30" spans="1:4" ht="24" customHeight="1">
      <c r="A30" s="760" t="s">
        <v>822</v>
      </c>
      <c r="B30" s="761"/>
      <c r="C30" s="761"/>
    </row>
    <row r="31" spans="1:4" ht="25.5">
      <c r="A31" s="98" t="s">
        <v>757</v>
      </c>
    </row>
    <row r="32" spans="1:4" ht="28.5" customHeight="1">
      <c r="A32" s="99"/>
    </row>
  </sheetData>
  <mergeCells count="3">
    <mergeCell ref="A3:C3"/>
    <mergeCell ref="A30:C30"/>
    <mergeCell ref="A1:D1"/>
  </mergeCells>
  <phoneticPr fontId="0" type="noConversion"/>
  <pageMargins left="0.7" right="0.7" top="0.78740157499999996" bottom="0.78740157499999996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D75" sqref="D75"/>
    </sheetView>
  </sheetViews>
  <sheetFormatPr defaultRowHeight="12.75"/>
  <cols>
    <col min="1" max="1" width="9.140625" style="16"/>
    <col min="2" max="2" width="53.5703125" style="16" customWidth="1"/>
    <col min="3" max="3" width="10.7109375" style="16" customWidth="1"/>
    <col min="4" max="4" width="11.7109375" style="16" customWidth="1"/>
    <col min="5" max="5" width="11.28515625" style="16" customWidth="1"/>
    <col min="6" max="6" width="11" style="16" customWidth="1"/>
    <col min="7" max="7" width="13.5703125" style="16" customWidth="1"/>
    <col min="8" max="16384" width="9.140625" style="16"/>
  </cols>
  <sheetData>
    <row r="1" spans="1:6">
      <c r="A1" s="100" t="s">
        <v>678</v>
      </c>
    </row>
    <row r="3" spans="1:6">
      <c r="A3" s="101" t="s">
        <v>679</v>
      </c>
      <c r="C3" s="2"/>
      <c r="D3" s="2"/>
      <c r="E3" s="2"/>
      <c r="F3" s="2"/>
    </row>
    <row r="4" spans="1:6" ht="13.5" thickBot="1">
      <c r="B4" s="43"/>
      <c r="C4" s="2"/>
      <c r="D4" s="2"/>
      <c r="E4" s="2"/>
      <c r="F4" s="2"/>
    </row>
    <row r="5" spans="1:6" ht="24.75" customHeight="1" thickBot="1">
      <c r="B5" s="102"/>
      <c r="C5" s="409">
        <v>2014</v>
      </c>
      <c r="D5" s="409">
        <v>2015</v>
      </c>
      <c r="E5" s="410">
        <v>2016</v>
      </c>
      <c r="F5" s="411">
        <v>2017</v>
      </c>
    </row>
    <row r="6" spans="1:6">
      <c r="B6" s="762" t="s">
        <v>910</v>
      </c>
      <c r="C6" s="764">
        <v>202</v>
      </c>
      <c r="D6" s="764">
        <v>200</v>
      </c>
      <c r="E6" s="768">
        <v>203</v>
      </c>
      <c r="F6" s="766">
        <v>199</v>
      </c>
    </row>
    <row r="7" spans="1:6" ht="15.75" customHeight="1">
      <c r="B7" s="763"/>
      <c r="C7" s="765"/>
      <c r="D7" s="765"/>
      <c r="E7" s="769"/>
      <c r="F7" s="767"/>
    </row>
    <row r="8" spans="1:6">
      <c r="B8" s="763"/>
      <c r="C8" s="765"/>
      <c r="D8" s="765"/>
      <c r="E8" s="769"/>
      <c r="F8" s="767"/>
    </row>
    <row r="9" spans="1:6" ht="27" customHeight="1">
      <c r="B9" s="325" t="s">
        <v>858</v>
      </c>
      <c r="C9" s="326">
        <v>15</v>
      </c>
      <c r="D9" s="326" t="s">
        <v>859</v>
      </c>
      <c r="E9" s="412">
        <v>13</v>
      </c>
      <c r="F9" s="328">
        <v>13</v>
      </c>
    </row>
    <row r="10" spans="1:6" ht="27" customHeight="1">
      <c r="B10" s="325" t="s">
        <v>911</v>
      </c>
      <c r="C10" s="326">
        <v>4</v>
      </c>
      <c r="D10" s="326">
        <v>5</v>
      </c>
      <c r="E10" s="412">
        <v>3</v>
      </c>
      <c r="F10" s="328">
        <v>5</v>
      </c>
    </row>
    <row r="11" spans="1:6" ht="27" customHeight="1">
      <c r="B11" s="325" t="s">
        <v>912</v>
      </c>
      <c r="C11" s="326">
        <v>2</v>
      </c>
      <c r="D11" s="326">
        <v>4</v>
      </c>
      <c r="E11" s="412">
        <v>3</v>
      </c>
      <c r="F11" s="328">
        <v>3</v>
      </c>
    </row>
    <row r="12" spans="1:6" ht="27" customHeight="1" thickBot="1">
      <c r="B12" s="330" t="s">
        <v>913</v>
      </c>
      <c r="C12" s="327">
        <v>1</v>
      </c>
      <c r="D12" s="327">
        <v>2</v>
      </c>
      <c r="E12" s="413">
        <v>2</v>
      </c>
      <c r="F12" s="329">
        <v>2</v>
      </c>
    </row>
    <row r="13" spans="1:6" ht="27.95" customHeight="1"/>
    <row r="14" spans="1:6" ht="27.95" customHeight="1">
      <c r="A14" s="101" t="s">
        <v>680</v>
      </c>
      <c r="C14" s="2"/>
      <c r="D14" s="2"/>
      <c r="E14" s="2"/>
    </row>
    <row r="15" spans="1:6" ht="19.5" customHeight="1">
      <c r="A15" s="101"/>
      <c r="B15" s="16" t="s">
        <v>938</v>
      </c>
      <c r="C15" s="2"/>
      <c r="D15" s="2"/>
      <c r="E15" s="2"/>
    </row>
    <row r="16" spans="1:6" ht="16.5" customHeight="1" thickBot="1">
      <c r="A16" s="101"/>
      <c r="C16" s="2"/>
      <c r="D16" s="2"/>
      <c r="E16" s="2"/>
    </row>
    <row r="17" spans="1:7" ht="53.25" customHeight="1" thickBot="1">
      <c r="A17" s="101"/>
      <c r="B17" s="103" t="s">
        <v>860</v>
      </c>
      <c r="C17" s="104" t="s">
        <v>861</v>
      </c>
      <c r="D17" s="104" t="s">
        <v>862</v>
      </c>
      <c r="E17" s="104" t="s">
        <v>863</v>
      </c>
      <c r="F17" s="104" t="s">
        <v>864</v>
      </c>
      <c r="G17" s="105" t="s">
        <v>865</v>
      </c>
    </row>
    <row r="18" spans="1:7" ht="16.5" customHeight="1">
      <c r="A18" s="101"/>
      <c r="B18" s="106" t="s">
        <v>871</v>
      </c>
      <c r="C18" s="107">
        <v>44450</v>
      </c>
      <c r="D18" s="107">
        <v>8000</v>
      </c>
      <c r="E18" s="107">
        <f t="shared" ref="E18:E29" si="0">C18-D18</f>
        <v>36450</v>
      </c>
      <c r="F18" s="108" t="s">
        <v>872</v>
      </c>
      <c r="G18" s="109">
        <v>2017</v>
      </c>
    </row>
    <row r="19" spans="1:7" ht="16.5" customHeight="1">
      <c r="A19" s="101"/>
      <c r="B19" s="49" t="s">
        <v>877</v>
      </c>
      <c r="C19" s="110">
        <v>5450</v>
      </c>
      <c r="D19" s="110">
        <v>500</v>
      </c>
      <c r="E19" s="110">
        <f t="shared" si="0"/>
        <v>4950</v>
      </c>
      <c r="F19" s="62" t="s">
        <v>784</v>
      </c>
      <c r="G19" s="111">
        <v>2017</v>
      </c>
    </row>
    <row r="20" spans="1:7" ht="16.5" customHeight="1">
      <c r="A20" s="101"/>
      <c r="B20" s="49" t="s">
        <v>878</v>
      </c>
      <c r="C20" s="110">
        <v>23570</v>
      </c>
      <c r="D20" s="110">
        <v>10000</v>
      </c>
      <c r="E20" s="110">
        <f t="shared" si="0"/>
        <v>13570</v>
      </c>
      <c r="F20" s="62" t="s">
        <v>872</v>
      </c>
      <c r="G20" s="111">
        <v>2017</v>
      </c>
    </row>
    <row r="21" spans="1:7" ht="16.5" customHeight="1">
      <c r="A21" s="101"/>
      <c r="B21" s="118" t="s">
        <v>879</v>
      </c>
      <c r="C21" s="112">
        <v>1200</v>
      </c>
      <c r="D21" s="112">
        <v>780</v>
      </c>
      <c r="E21" s="112">
        <f t="shared" si="0"/>
        <v>420</v>
      </c>
      <c r="F21" s="64" t="s">
        <v>676</v>
      </c>
      <c r="G21" s="113">
        <v>2017</v>
      </c>
    </row>
    <row r="22" spans="1:7" ht="16.5" customHeight="1">
      <c r="A22" s="101"/>
      <c r="B22" s="119" t="s">
        <v>891</v>
      </c>
      <c r="C22" s="120">
        <v>400</v>
      </c>
      <c r="D22" s="120">
        <v>325</v>
      </c>
      <c r="E22" s="120">
        <f t="shared" si="0"/>
        <v>75</v>
      </c>
      <c r="F22" s="121" t="s">
        <v>784</v>
      </c>
      <c r="G22" s="122">
        <v>2017</v>
      </c>
    </row>
    <row r="23" spans="1:7" ht="16.5" customHeight="1">
      <c r="A23" s="101"/>
      <c r="B23" s="119" t="s">
        <v>892</v>
      </c>
      <c r="C23" s="120">
        <v>85</v>
      </c>
      <c r="D23" s="120">
        <v>40</v>
      </c>
      <c r="E23" s="120">
        <f t="shared" si="0"/>
        <v>45</v>
      </c>
      <c r="F23" s="121" t="s">
        <v>872</v>
      </c>
      <c r="G23" s="122">
        <v>2017</v>
      </c>
    </row>
    <row r="24" spans="1:7" ht="16.5" customHeight="1">
      <c r="A24" s="101"/>
      <c r="B24" s="119" t="s">
        <v>893</v>
      </c>
      <c r="C24" s="120">
        <v>100</v>
      </c>
      <c r="D24" s="120">
        <v>40</v>
      </c>
      <c r="E24" s="120">
        <f t="shared" si="0"/>
        <v>60</v>
      </c>
      <c r="F24" s="121" t="s">
        <v>784</v>
      </c>
      <c r="G24" s="122">
        <v>2017</v>
      </c>
    </row>
    <row r="25" spans="1:7" ht="16.5" customHeight="1">
      <c r="A25" s="101"/>
      <c r="B25" s="119" t="s">
        <v>894</v>
      </c>
      <c r="C25" s="120">
        <v>230</v>
      </c>
      <c r="D25" s="120">
        <v>180</v>
      </c>
      <c r="E25" s="120">
        <f t="shared" si="0"/>
        <v>50</v>
      </c>
      <c r="F25" s="121" t="s">
        <v>787</v>
      </c>
      <c r="G25" s="122">
        <v>2017</v>
      </c>
    </row>
    <row r="26" spans="1:7" ht="16.5" customHeight="1">
      <c r="A26" s="101"/>
      <c r="B26" s="50" t="s">
        <v>939</v>
      </c>
      <c r="C26" s="112">
        <v>920</v>
      </c>
      <c r="D26" s="112">
        <v>220</v>
      </c>
      <c r="E26" s="112">
        <f t="shared" si="0"/>
        <v>700</v>
      </c>
      <c r="F26" s="64" t="s">
        <v>940</v>
      </c>
      <c r="G26" s="113">
        <v>2017</v>
      </c>
    </row>
    <row r="27" spans="1:7" ht="16.5" customHeight="1">
      <c r="A27" s="101"/>
      <c r="B27" s="119" t="s">
        <v>941</v>
      </c>
      <c r="C27" s="120">
        <v>3250</v>
      </c>
      <c r="D27" s="120">
        <v>1130</v>
      </c>
      <c r="E27" s="120">
        <f t="shared" si="0"/>
        <v>2120</v>
      </c>
      <c r="F27" s="121" t="s">
        <v>346</v>
      </c>
      <c r="G27" s="122">
        <v>2017</v>
      </c>
    </row>
    <row r="28" spans="1:7" ht="16.5" customHeight="1">
      <c r="A28" s="101"/>
      <c r="B28" s="119" t="s">
        <v>942</v>
      </c>
      <c r="C28" s="120">
        <v>230</v>
      </c>
      <c r="D28" s="120">
        <v>115</v>
      </c>
      <c r="E28" s="120">
        <f t="shared" si="0"/>
        <v>115</v>
      </c>
      <c r="F28" s="121" t="s">
        <v>943</v>
      </c>
      <c r="G28" s="122">
        <v>2017</v>
      </c>
    </row>
    <row r="29" spans="1:7" ht="16.5" customHeight="1">
      <c r="A29" s="101"/>
      <c r="B29" s="119" t="s">
        <v>944</v>
      </c>
      <c r="C29" s="120">
        <v>1630</v>
      </c>
      <c r="D29" s="120">
        <v>1300</v>
      </c>
      <c r="E29" s="120">
        <f t="shared" si="0"/>
        <v>330</v>
      </c>
      <c r="F29" s="121" t="s">
        <v>945</v>
      </c>
      <c r="G29" s="122">
        <v>2017</v>
      </c>
    </row>
    <row r="30" spans="1:7" ht="16.5" customHeight="1">
      <c r="A30" s="101"/>
      <c r="B30" s="336" t="s">
        <v>946</v>
      </c>
      <c r="C30" s="115">
        <v>3900</v>
      </c>
      <c r="D30" s="115">
        <v>3700</v>
      </c>
      <c r="E30" s="115">
        <v>200</v>
      </c>
      <c r="F30" s="63" t="s">
        <v>947</v>
      </c>
      <c r="G30" s="117">
        <v>2017</v>
      </c>
    </row>
    <row r="31" spans="1:7" ht="16.5" customHeight="1">
      <c r="A31" s="101"/>
      <c r="B31" s="50" t="s">
        <v>866</v>
      </c>
      <c r="C31" s="112">
        <v>986</v>
      </c>
      <c r="D31" s="112">
        <v>888</v>
      </c>
      <c r="E31" s="112">
        <f t="shared" ref="E31:E60" si="1">C31-D31</f>
        <v>98</v>
      </c>
      <c r="F31" s="64" t="s">
        <v>867</v>
      </c>
      <c r="G31" s="113">
        <v>2018</v>
      </c>
    </row>
    <row r="32" spans="1:7" ht="16.5" customHeight="1">
      <c r="A32" s="101"/>
      <c r="B32" s="50" t="s">
        <v>868</v>
      </c>
      <c r="C32" s="112">
        <v>1476</v>
      </c>
      <c r="D32" s="112">
        <v>1328</v>
      </c>
      <c r="E32" s="112">
        <f t="shared" si="1"/>
        <v>148</v>
      </c>
      <c r="F32" s="64" t="s">
        <v>867</v>
      </c>
      <c r="G32" s="113">
        <v>2018</v>
      </c>
    </row>
    <row r="33" spans="1:7" ht="16.5" customHeight="1">
      <c r="A33" s="101"/>
      <c r="B33" s="50" t="s">
        <v>869</v>
      </c>
      <c r="C33" s="112">
        <v>28000</v>
      </c>
      <c r="D33" s="112">
        <v>14000</v>
      </c>
      <c r="E33" s="112">
        <f t="shared" si="1"/>
        <v>14000</v>
      </c>
      <c r="F33" s="64" t="s">
        <v>786</v>
      </c>
      <c r="G33" s="113">
        <v>2018</v>
      </c>
    </row>
    <row r="34" spans="1:7" ht="16.5" customHeight="1">
      <c r="A34" s="101"/>
      <c r="B34" s="50" t="s">
        <v>948</v>
      </c>
      <c r="C34" s="112">
        <v>53577</v>
      </c>
      <c r="D34" s="112">
        <v>5200</v>
      </c>
      <c r="E34" s="112">
        <f t="shared" si="1"/>
        <v>48377</v>
      </c>
      <c r="F34" s="64" t="s">
        <v>867</v>
      </c>
      <c r="G34" s="113">
        <v>2018</v>
      </c>
    </row>
    <row r="35" spans="1:7" ht="16.5" customHeight="1">
      <c r="A35" s="101"/>
      <c r="B35" s="50" t="s">
        <v>949</v>
      </c>
      <c r="C35" s="112">
        <v>7100</v>
      </c>
      <c r="D35" s="112">
        <v>5500</v>
      </c>
      <c r="E35" s="112">
        <f t="shared" si="1"/>
        <v>1600</v>
      </c>
      <c r="F35" s="64" t="s">
        <v>867</v>
      </c>
      <c r="G35" s="113">
        <v>2018</v>
      </c>
    </row>
    <row r="36" spans="1:7" ht="16.5" customHeight="1">
      <c r="A36" s="101"/>
      <c r="B36" s="50" t="s">
        <v>950</v>
      </c>
      <c r="C36" s="112">
        <v>5480</v>
      </c>
      <c r="D36" s="112">
        <v>4100</v>
      </c>
      <c r="E36" s="112">
        <f t="shared" si="1"/>
        <v>1380</v>
      </c>
      <c r="F36" s="64" t="s">
        <v>867</v>
      </c>
      <c r="G36" s="113">
        <v>2018</v>
      </c>
    </row>
    <row r="37" spans="1:7" ht="16.5" customHeight="1">
      <c r="A37" s="101"/>
      <c r="B37" s="50" t="s">
        <v>951</v>
      </c>
      <c r="C37" s="112">
        <v>3050</v>
      </c>
      <c r="D37" s="112">
        <v>2340</v>
      </c>
      <c r="E37" s="112">
        <f t="shared" si="1"/>
        <v>710</v>
      </c>
      <c r="F37" s="64" t="s">
        <v>867</v>
      </c>
      <c r="G37" s="113">
        <v>2018</v>
      </c>
    </row>
    <row r="38" spans="1:7" ht="16.5" customHeight="1">
      <c r="A38" s="101"/>
      <c r="B38" s="50" t="s">
        <v>952</v>
      </c>
      <c r="C38" s="112">
        <v>5480</v>
      </c>
      <c r="D38" s="112">
        <v>4200</v>
      </c>
      <c r="E38" s="112">
        <f t="shared" si="1"/>
        <v>1280</v>
      </c>
      <c r="F38" s="64" t="s">
        <v>867</v>
      </c>
      <c r="G38" s="113">
        <v>2018</v>
      </c>
    </row>
    <row r="39" spans="1:7" ht="16.5" customHeight="1">
      <c r="A39" s="101"/>
      <c r="B39" s="50" t="s">
        <v>953</v>
      </c>
      <c r="C39" s="112">
        <v>2500</v>
      </c>
      <c r="D39" s="112">
        <v>1900</v>
      </c>
      <c r="E39" s="112">
        <f t="shared" si="1"/>
        <v>600</v>
      </c>
      <c r="F39" s="64" t="s">
        <v>867</v>
      </c>
      <c r="G39" s="113">
        <v>2018</v>
      </c>
    </row>
    <row r="40" spans="1:7" ht="16.5" customHeight="1">
      <c r="A40" s="101"/>
      <c r="B40" s="50" t="s">
        <v>870</v>
      </c>
      <c r="C40" s="112">
        <v>7000</v>
      </c>
      <c r="D40" s="112">
        <v>5500</v>
      </c>
      <c r="E40" s="112">
        <f t="shared" si="1"/>
        <v>1500</v>
      </c>
      <c r="F40" s="64" t="s">
        <v>867</v>
      </c>
      <c r="G40" s="113">
        <v>2018</v>
      </c>
    </row>
    <row r="41" spans="1:7" ht="16.5" customHeight="1">
      <c r="A41" s="101"/>
      <c r="B41" s="50" t="s">
        <v>873</v>
      </c>
      <c r="C41" s="112">
        <v>5000</v>
      </c>
      <c r="D41" s="112">
        <v>4700</v>
      </c>
      <c r="E41" s="112">
        <f t="shared" si="1"/>
        <v>300</v>
      </c>
      <c r="F41" s="64" t="s">
        <v>867</v>
      </c>
      <c r="G41" s="113">
        <v>2018</v>
      </c>
    </row>
    <row r="42" spans="1:7" ht="16.5" customHeight="1">
      <c r="A42" s="101"/>
      <c r="B42" s="50" t="s">
        <v>874</v>
      </c>
      <c r="C42" s="112">
        <v>17500</v>
      </c>
      <c r="D42" s="112">
        <v>4500</v>
      </c>
      <c r="E42" s="112">
        <f t="shared" si="1"/>
        <v>13000</v>
      </c>
      <c r="F42" s="64" t="s">
        <v>676</v>
      </c>
      <c r="G42" s="113">
        <v>2018</v>
      </c>
    </row>
    <row r="43" spans="1:7" ht="16.5" customHeight="1">
      <c r="A43" s="101"/>
      <c r="B43" s="50" t="s">
        <v>954</v>
      </c>
      <c r="C43" s="112">
        <v>2000</v>
      </c>
      <c r="D43" s="112">
        <v>1400</v>
      </c>
      <c r="E43" s="112">
        <f t="shared" si="1"/>
        <v>600</v>
      </c>
      <c r="F43" s="64" t="s">
        <v>785</v>
      </c>
      <c r="G43" s="113">
        <v>2018</v>
      </c>
    </row>
    <row r="44" spans="1:7" ht="16.5" customHeight="1">
      <c r="A44" s="101"/>
      <c r="B44" s="50" t="s">
        <v>955</v>
      </c>
      <c r="C44" s="112">
        <v>1200</v>
      </c>
      <c r="D44" s="112">
        <v>800</v>
      </c>
      <c r="E44" s="112">
        <f t="shared" si="1"/>
        <v>400</v>
      </c>
      <c r="F44" s="64" t="s">
        <v>872</v>
      </c>
      <c r="G44" s="113">
        <v>2018</v>
      </c>
    </row>
    <row r="45" spans="1:7" ht="16.5" customHeight="1">
      <c r="A45" s="101"/>
      <c r="B45" s="118" t="s">
        <v>880</v>
      </c>
      <c r="C45" s="112">
        <v>2800</v>
      </c>
      <c r="D45" s="112">
        <v>1750</v>
      </c>
      <c r="E45" s="112">
        <f t="shared" si="1"/>
        <v>1050</v>
      </c>
      <c r="F45" s="64" t="s">
        <v>676</v>
      </c>
      <c r="G45" s="113">
        <v>2018</v>
      </c>
    </row>
    <row r="46" spans="1:7" ht="16.5" customHeight="1">
      <c r="A46" s="101"/>
      <c r="B46" s="50" t="s">
        <v>881</v>
      </c>
      <c r="C46" s="112">
        <v>10000</v>
      </c>
      <c r="D46" s="112">
        <v>6000</v>
      </c>
      <c r="E46" s="112">
        <f t="shared" si="1"/>
        <v>4000</v>
      </c>
      <c r="F46" s="64" t="s">
        <v>786</v>
      </c>
      <c r="G46" s="113">
        <v>2018</v>
      </c>
    </row>
    <row r="47" spans="1:7" ht="16.5" customHeight="1">
      <c r="A47" s="101"/>
      <c r="B47" s="336" t="s">
        <v>882</v>
      </c>
      <c r="C47" s="115">
        <v>3000</v>
      </c>
      <c r="D47" s="115">
        <v>1500</v>
      </c>
      <c r="E47" s="115">
        <f t="shared" si="1"/>
        <v>1500</v>
      </c>
      <c r="F47" s="63" t="s">
        <v>785</v>
      </c>
      <c r="G47" s="117">
        <v>2018</v>
      </c>
    </row>
    <row r="48" spans="1:7" ht="16.5" customHeight="1">
      <c r="A48" s="101"/>
      <c r="B48" s="336" t="s">
        <v>956</v>
      </c>
      <c r="C48" s="115">
        <v>7000</v>
      </c>
      <c r="D48" s="115">
        <v>6000</v>
      </c>
      <c r="E48" s="115">
        <f t="shared" si="1"/>
        <v>1000</v>
      </c>
      <c r="F48" s="63" t="s">
        <v>945</v>
      </c>
      <c r="G48" s="117">
        <v>2018</v>
      </c>
    </row>
    <row r="49" spans="1:7" ht="16.5" customHeight="1">
      <c r="A49" s="101"/>
      <c r="B49" s="336" t="s">
        <v>957</v>
      </c>
      <c r="C49" s="115">
        <v>1000</v>
      </c>
      <c r="D49" s="115">
        <v>800</v>
      </c>
      <c r="E49" s="115">
        <f t="shared" si="1"/>
        <v>200</v>
      </c>
      <c r="F49" s="63" t="s">
        <v>940</v>
      </c>
      <c r="G49" s="117">
        <v>2018</v>
      </c>
    </row>
    <row r="50" spans="1:7" ht="16.5" customHeight="1">
      <c r="A50" s="101"/>
      <c r="B50" s="50" t="s">
        <v>884</v>
      </c>
      <c r="C50" s="112">
        <v>24900</v>
      </c>
      <c r="D50" s="112">
        <v>16000</v>
      </c>
      <c r="E50" s="112">
        <f t="shared" si="1"/>
        <v>8900</v>
      </c>
      <c r="F50" s="64" t="s">
        <v>867</v>
      </c>
      <c r="G50" s="113">
        <v>2018</v>
      </c>
    </row>
    <row r="51" spans="1:7" ht="16.5" customHeight="1">
      <c r="A51" s="101"/>
      <c r="B51" s="119" t="s">
        <v>885</v>
      </c>
      <c r="C51" s="120">
        <v>5000</v>
      </c>
      <c r="D51" s="120">
        <v>4200</v>
      </c>
      <c r="E51" s="120">
        <f t="shared" si="1"/>
        <v>800</v>
      </c>
      <c r="F51" s="121" t="s">
        <v>346</v>
      </c>
      <c r="G51" s="122">
        <v>2018</v>
      </c>
    </row>
    <row r="52" spans="1:7" ht="16.5" customHeight="1">
      <c r="A52" s="101"/>
      <c r="B52" s="119" t="s">
        <v>886</v>
      </c>
      <c r="C52" s="120">
        <v>4000</v>
      </c>
      <c r="D52" s="120">
        <v>1800</v>
      </c>
      <c r="E52" s="120">
        <f t="shared" si="1"/>
        <v>2200</v>
      </c>
      <c r="F52" s="121" t="s">
        <v>784</v>
      </c>
      <c r="G52" s="122">
        <v>2018</v>
      </c>
    </row>
    <row r="53" spans="1:7" ht="16.5" customHeight="1">
      <c r="A53" s="101"/>
      <c r="B53" s="119" t="s">
        <v>888</v>
      </c>
      <c r="C53" s="120">
        <v>7700</v>
      </c>
      <c r="D53" s="120">
        <v>2100</v>
      </c>
      <c r="E53" s="120">
        <f t="shared" si="1"/>
        <v>5600</v>
      </c>
      <c r="F53" s="121" t="s">
        <v>867</v>
      </c>
      <c r="G53" s="122">
        <v>2018</v>
      </c>
    </row>
    <row r="54" spans="1:7" ht="16.5" customHeight="1">
      <c r="A54" s="101"/>
      <c r="B54" s="119" t="s">
        <v>895</v>
      </c>
      <c r="C54" s="120">
        <v>250</v>
      </c>
      <c r="D54" s="123">
        <v>200</v>
      </c>
      <c r="E54" s="120">
        <f t="shared" si="1"/>
        <v>50</v>
      </c>
      <c r="F54" s="121" t="s">
        <v>787</v>
      </c>
      <c r="G54" s="122">
        <v>2018</v>
      </c>
    </row>
    <row r="55" spans="1:7" ht="16.5" customHeight="1">
      <c r="A55" s="101"/>
      <c r="B55" s="50" t="s">
        <v>958</v>
      </c>
      <c r="C55" s="112">
        <v>126</v>
      </c>
      <c r="D55" s="112">
        <v>66</v>
      </c>
      <c r="E55" s="112">
        <f t="shared" si="1"/>
        <v>60</v>
      </c>
      <c r="F55" s="64" t="s">
        <v>872</v>
      </c>
      <c r="G55" s="113">
        <v>2018</v>
      </c>
    </row>
    <row r="56" spans="1:7" ht="16.5" customHeight="1">
      <c r="A56" s="101"/>
      <c r="B56" s="50" t="s">
        <v>959</v>
      </c>
      <c r="C56" s="112">
        <v>890</v>
      </c>
      <c r="D56" s="112">
        <v>790</v>
      </c>
      <c r="E56" s="112">
        <f t="shared" si="1"/>
        <v>100</v>
      </c>
      <c r="F56" s="64" t="s">
        <v>960</v>
      </c>
      <c r="G56" s="113">
        <v>2018</v>
      </c>
    </row>
    <row r="57" spans="1:7" ht="16.5" customHeight="1">
      <c r="A57" s="101"/>
      <c r="B57" s="50" t="s">
        <v>883</v>
      </c>
      <c r="C57" s="112">
        <v>6000</v>
      </c>
      <c r="D57" s="112">
        <v>2500</v>
      </c>
      <c r="E57" s="112">
        <f t="shared" si="1"/>
        <v>3500</v>
      </c>
      <c r="F57" s="64" t="s">
        <v>785</v>
      </c>
      <c r="G57" s="113">
        <v>2019</v>
      </c>
    </row>
    <row r="58" spans="1:7" ht="16.5" customHeight="1">
      <c r="A58" s="101"/>
      <c r="B58" s="114" t="s">
        <v>875</v>
      </c>
      <c r="C58" s="115">
        <v>3000</v>
      </c>
      <c r="D58" s="116">
        <v>2100</v>
      </c>
      <c r="E58" s="112">
        <f t="shared" si="1"/>
        <v>900</v>
      </c>
      <c r="F58" s="63" t="s">
        <v>676</v>
      </c>
      <c r="G58" s="117">
        <v>2019</v>
      </c>
    </row>
    <row r="59" spans="1:7" ht="16.5" customHeight="1">
      <c r="A59" s="101"/>
      <c r="B59" s="50" t="s">
        <v>876</v>
      </c>
      <c r="C59" s="112">
        <v>6000</v>
      </c>
      <c r="D59" s="112">
        <v>4200</v>
      </c>
      <c r="E59" s="112">
        <f t="shared" si="1"/>
        <v>1800</v>
      </c>
      <c r="F59" s="64" t="s">
        <v>676</v>
      </c>
      <c r="G59" s="113">
        <v>2019</v>
      </c>
    </row>
    <row r="60" spans="1:7" ht="16.5" customHeight="1">
      <c r="A60" s="101"/>
      <c r="B60" s="50" t="s">
        <v>961</v>
      </c>
      <c r="C60" s="112">
        <v>3200</v>
      </c>
      <c r="D60" s="112">
        <v>2500</v>
      </c>
      <c r="E60" s="112">
        <f t="shared" si="1"/>
        <v>700</v>
      </c>
      <c r="F60" s="64" t="s">
        <v>676</v>
      </c>
      <c r="G60" s="113">
        <v>2019</v>
      </c>
    </row>
    <row r="61" spans="1:7" ht="16.5" customHeight="1">
      <c r="A61" s="101"/>
      <c r="B61" s="50" t="s">
        <v>962</v>
      </c>
      <c r="C61" s="115">
        <v>16600</v>
      </c>
      <c r="D61" s="112">
        <v>4000</v>
      </c>
      <c r="E61" s="112">
        <v>12600</v>
      </c>
      <c r="F61" s="64" t="s">
        <v>785</v>
      </c>
      <c r="G61" s="113">
        <v>2019</v>
      </c>
    </row>
    <row r="62" spans="1:7" ht="16.5" customHeight="1">
      <c r="A62" s="101"/>
      <c r="B62" s="50" t="s">
        <v>963</v>
      </c>
      <c r="C62" s="112">
        <v>6700</v>
      </c>
      <c r="D62" s="112">
        <v>6030</v>
      </c>
      <c r="E62" s="112">
        <f>C62-D62</f>
        <v>670</v>
      </c>
      <c r="F62" s="64" t="s">
        <v>867</v>
      </c>
      <c r="G62" s="113">
        <v>2019</v>
      </c>
    </row>
    <row r="63" spans="1:7" ht="16.5" customHeight="1">
      <c r="A63" s="101"/>
      <c r="B63" s="50" t="s">
        <v>964</v>
      </c>
      <c r="C63" s="112">
        <v>15000</v>
      </c>
      <c r="D63" s="112">
        <v>12000</v>
      </c>
      <c r="E63" s="112">
        <f>C63-D63</f>
        <v>3000</v>
      </c>
      <c r="F63" s="64" t="s">
        <v>346</v>
      </c>
      <c r="G63" s="113">
        <v>2019</v>
      </c>
    </row>
    <row r="64" spans="1:7" ht="16.5" customHeight="1">
      <c r="A64" s="101"/>
      <c r="B64" s="119" t="s">
        <v>887</v>
      </c>
      <c r="C64" s="120">
        <v>8000</v>
      </c>
      <c r="D64" s="120">
        <v>1500</v>
      </c>
      <c r="E64" s="120">
        <f>C64-D64</f>
        <v>6500</v>
      </c>
      <c r="F64" s="121" t="s">
        <v>784</v>
      </c>
      <c r="G64" s="122">
        <v>2019</v>
      </c>
    </row>
    <row r="65" spans="1:7" ht="16.5" customHeight="1">
      <c r="A65" s="101"/>
      <c r="B65" s="119" t="s">
        <v>889</v>
      </c>
      <c r="C65" s="120">
        <v>6000</v>
      </c>
      <c r="D65" s="120">
        <v>5100</v>
      </c>
      <c r="E65" s="120">
        <f>C65-D65</f>
        <v>900</v>
      </c>
      <c r="F65" s="121" t="s">
        <v>890</v>
      </c>
      <c r="G65" s="122">
        <v>2019</v>
      </c>
    </row>
    <row r="66" spans="1:7" ht="16.5" customHeight="1" thickBot="1">
      <c r="A66" s="101"/>
      <c r="B66" s="53" t="s">
        <v>965</v>
      </c>
      <c r="C66" s="414">
        <v>8000</v>
      </c>
      <c r="D66" s="414">
        <v>4000</v>
      </c>
      <c r="E66" s="414">
        <f>C66-D66</f>
        <v>4000</v>
      </c>
      <c r="F66" s="360" t="s">
        <v>785</v>
      </c>
      <c r="G66" s="415">
        <v>2020</v>
      </c>
    </row>
    <row r="67" spans="1:7" ht="16.5" customHeight="1">
      <c r="A67" s="101"/>
      <c r="C67" s="2"/>
      <c r="D67" s="2"/>
      <c r="E67" s="2"/>
    </row>
    <row r="68" spans="1:7">
      <c r="A68" s="125" t="s">
        <v>347</v>
      </c>
      <c r="B68" s="2"/>
      <c r="C68" s="2"/>
      <c r="D68" s="2"/>
      <c r="E68" s="2"/>
    </row>
    <row r="69" spans="1:7">
      <c r="A69" s="43" t="s">
        <v>943</v>
      </c>
      <c r="B69" s="2" t="s">
        <v>966</v>
      </c>
      <c r="C69" s="2"/>
      <c r="D69" s="2"/>
      <c r="E69" s="2"/>
    </row>
    <row r="70" spans="1:7">
      <c r="A70" s="43" t="s">
        <v>867</v>
      </c>
      <c r="B70" s="43" t="s">
        <v>896</v>
      </c>
      <c r="C70" s="2"/>
      <c r="D70" s="2"/>
    </row>
    <row r="71" spans="1:7">
      <c r="A71" s="43" t="s">
        <v>784</v>
      </c>
      <c r="B71" s="43" t="s">
        <v>788</v>
      </c>
      <c r="C71" s="2"/>
      <c r="D71" s="2"/>
    </row>
    <row r="72" spans="1:7">
      <c r="A72" s="43" t="s">
        <v>785</v>
      </c>
      <c r="B72" s="43" t="s">
        <v>789</v>
      </c>
      <c r="C72" s="2"/>
      <c r="D72" s="2"/>
    </row>
    <row r="73" spans="1:7">
      <c r="A73" s="43" t="s">
        <v>787</v>
      </c>
      <c r="B73" s="43" t="s">
        <v>790</v>
      </c>
      <c r="C73" s="2"/>
      <c r="D73" s="2"/>
    </row>
    <row r="74" spans="1:7">
      <c r="A74" s="43" t="s">
        <v>786</v>
      </c>
      <c r="B74" s="43" t="s">
        <v>791</v>
      </c>
      <c r="C74" s="2"/>
      <c r="D74" s="2"/>
    </row>
    <row r="75" spans="1:7">
      <c r="A75" s="43" t="s">
        <v>960</v>
      </c>
      <c r="B75" s="43" t="s">
        <v>967</v>
      </c>
      <c r="C75" s="2"/>
      <c r="D75" s="2"/>
    </row>
    <row r="76" spans="1:7">
      <c r="A76" s="43" t="s">
        <v>947</v>
      </c>
      <c r="B76" s="43" t="s">
        <v>968</v>
      </c>
      <c r="C76" s="2"/>
      <c r="D76" s="2"/>
    </row>
    <row r="77" spans="1:7">
      <c r="A77" s="43" t="s">
        <v>945</v>
      </c>
      <c r="B77" s="43" t="s">
        <v>969</v>
      </c>
      <c r="C77" s="2"/>
      <c r="D77" s="2"/>
    </row>
    <row r="78" spans="1:7">
      <c r="A78" s="43" t="s">
        <v>676</v>
      </c>
      <c r="B78" s="43" t="s">
        <v>348</v>
      </c>
      <c r="C78" s="2"/>
      <c r="D78" s="2"/>
    </row>
    <row r="79" spans="1:7">
      <c r="A79" s="43" t="s">
        <v>346</v>
      </c>
      <c r="B79" s="43" t="s">
        <v>349</v>
      </c>
      <c r="C79" s="2"/>
      <c r="D79" s="2"/>
    </row>
    <row r="80" spans="1:7">
      <c r="A80" s="43" t="s">
        <v>940</v>
      </c>
      <c r="B80" s="43" t="s">
        <v>970</v>
      </c>
      <c r="C80" s="2"/>
      <c r="D80" s="2"/>
    </row>
    <row r="81" spans="1:6">
      <c r="A81" s="43" t="s">
        <v>872</v>
      </c>
      <c r="B81" s="43" t="s">
        <v>792</v>
      </c>
      <c r="C81" s="2"/>
      <c r="D81" s="2"/>
    </row>
    <row r="82" spans="1:6">
      <c r="A82" s="43"/>
      <c r="B82" s="2"/>
      <c r="C82" s="2"/>
      <c r="D82" s="2"/>
      <c r="E82" s="2"/>
    </row>
    <row r="83" spans="1:6">
      <c r="A83" s="101" t="s">
        <v>681</v>
      </c>
    </row>
    <row r="84" spans="1:6" ht="13.5" thickBot="1">
      <c r="A84" s="746"/>
      <c r="B84" s="746"/>
      <c r="C84" s="746"/>
      <c r="D84" s="746"/>
    </row>
    <row r="85" spans="1:6" ht="22.5" customHeight="1" thickBot="1">
      <c r="B85" s="416" t="s">
        <v>58</v>
      </c>
      <c r="C85" s="417">
        <v>2014</v>
      </c>
      <c r="D85" s="418">
        <v>2015</v>
      </c>
      <c r="E85" s="419">
        <v>2016</v>
      </c>
      <c r="F85" s="446">
        <v>2017</v>
      </c>
    </row>
    <row r="86" spans="1:6" ht="24" customHeight="1">
      <c r="B86" s="17" t="s">
        <v>55</v>
      </c>
      <c r="C86" s="126">
        <v>2</v>
      </c>
      <c r="D86" s="420">
        <v>4</v>
      </c>
      <c r="E86" s="421">
        <v>4</v>
      </c>
      <c r="F86" s="294">
        <v>4</v>
      </c>
    </row>
    <row r="87" spans="1:6" ht="24" customHeight="1">
      <c r="B87" s="355" t="s">
        <v>56</v>
      </c>
      <c r="C87" s="359">
        <v>2</v>
      </c>
      <c r="D87" s="422">
        <v>4</v>
      </c>
      <c r="E87" s="423">
        <v>4</v>
      </c>
      <c r="F87" s="295">
        <v>12</v>
      </c>
    </row>
    <row r="88" spans="1:6" ht="24" customHeight="1">
      <c r="B88" s="355" t="s">
        <v>682</v>
      </c>
      <c r="C88" s="359">
        <v>27</v>
      </c>
      <c r="D88" s="59">
        <v>1</v>
      </c>
      <c r="E88" s="424">
        <v>5</v>
      </c>
      <c r="F88" s="295">
        <v>4</v>
      </c>
    </row>
    <row r="89" spans="1:6" ht="24" customHeight="1" thickBot="1">
      <c r="B89" s="357" t="s">
        <v>57</v>
      </c>
      <c r="C89" s="346">
        <v>4</v>
      </c>
      <c r="D89" s="60">
        <v>1</v>
      </c>
      <c r="E89" s="425">
        <v>1</v>
      </c>
      <c r="F89" s="347">
        <v>1</v>
      </c>
    </row>
    <row r="90" spans="1:6">
      <c r="B90" s="37"/>
      <c r="C90" s="127"/>
      <c r="D90" s="127"/>
      <c r="E90" s="127"/>
      <c r="F90" s="127"/>
    </row>
    <row r="91" spans="1:6">
      <c r="B91" s="57" t="s">
        <v>637</v>
      </c>
      <c r="C91" s="57"/>
    </row>
    <row r="92" spans="1:6">
      <c r="B92" s="362" t="s">
        <v>59</v>
      </c>
      <c r="C92" s="362"/>
    </row>
  </sheetData>
  <mergeCells count="6">
    <mergeCell ref="A84:D84"/>
    <mergeCell ref="B6:B8"/>
    <mergeCell ref="C6:C8"/>
    <mergeCell ref="D6:D8"/>
    <mergeCell ref="F6:F8"/>
    <mergeCell ref="E6:E8"/>
  </mergeCells>
  <phoneticPr fontId="0" type="noConversion"/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workbookViewId="0">
      <selection activeCell="I46" sqref="I46"/>
    </sheetView>
  </sheetViews>
  <sheetFormatPr defaultRowHeight="12.75"/>
  <cols>
    <col min="1" max="1" width="55.140625" style="16" customWidth="1"/>
    <col min="2" max="2" width="11.42578125" style="16" customWidth="1"/>
    <col min="3" max="4" width="12" style="16" customWidth="1"/>
    <col min="5" max="5" width="12.85546875" style="16" customWidth="1"/>
    <col min="6" max="6" width="13.42578125" style="16" customWidth="1"/>
    <col min="7" max="16384" width="9.140625" style="16"/>
  </cols>
  <sheetData>
    <row r="1" spans="1:6" s="128" customFormat="1">
      <c r="A1" s="746" t="s">
        <v>689</v>
      </c>
      <c r="B1" s="746"/>
      <c r="C1" s="746"/>
      <c r="D1" s="746"/>
      <c r="E1" s="746"/>
      <c r="F1" s="746"/>
    </row>
    <row r="2" spans="1:6">
      <c r="A2" s="759"/>
      <c r="B2" s="759"/>
      <c r="C2" s="759"/>
      <c r="D2" s="759"/>
      <c r="E2" s="759"/>
      <c r="F2" s="759"/>
    </row>
    <row r="3" spans="1:6" s="129" customFormat="1">
      <c r="A3" s="129" t="s">
        <v>690</v>
      </c>
    </row>
    <row r="4" spans="1:6" s="129" customFormat="1" ht="13.5" thickBot="1"/>
    <row r="5" spans="1:6">
      <c r="A5" s="334" t="s">
        <v>612</v>
      </c>
      <c r="B5" s="447">
        <v>2014</v>
      </c>
      <c r="C5" s="447">
        <v>2015</v>
      </c>
      <c r="D5" s="447">
        <v>2016</v>
      </c>
      <c r="E5" s="448">
        <v>2017</v>
      </c>
    </row>
    <row r="6" spans="1:6">
      <c r="A6" s="355" t="s">
        <v>613</v>
      </c>
      <c r="B6" s="9">
        <v>5072</v>
      </c>
      <c r="C6" s="9">
        <v>8100</v>
      </c>
      <c r="D6" s="9">
        <v>6556</v>
      </c>
      <c r="E6" s="454">
        <v>9368</v>
      </c>
    </row>
    <row r="7" spans="1:6">
      <c r="A7" s="355" t="s">
        <v>614</v>
      </c>
      <c r="B7" s="9">
        <v>501</v>
      </c>
      <c r="C7" s="9">
        <v>443</v>
      </c>
      <c r="D7" s="9">
        <v>416</v>
      </c>
      <c r="E7" s="454">
        <v>424</v>
      </c>
    </row>
    <row r="8" spans="1:6">
      <c r="A8" s="355" t="s">
        <v>615</v>
      </c>
      <c r="B8" s="9">
        <v>853</v>
      </c>
      <c r="C8" s="9">
        <v>837</v>
      </c>
      <c r="D8" s="9">
        <v>779</v>
      </c>
      <c r="E8" s="454">
        <v>791</v>
      </c>
    </row>
    <row r="9" spans="1:6">
      <c r="A9" s="355" t="s">
        <v>616</v>
      </c>
      <c r="B9" s="9">
        <v>288</v>
      </c>
      <c r="C9" s="9">
        <v>317</v>
      </c>
      <c r="D9" s="9">
        <v>369</v>
      </c>
      <c r="E9" s="454">
        <v>427</v>
      </c>
    </row>
    <row r="10" spans="1:6">
      <c r="A10" s="355" t="s">
        <v>617</v>
      </c>
      <c r="B10" s="9">
        <v>1383</v>
      </c>
      <c r="C10" s="9">
        <v>1696</v>
      </c>
      <c r="D10" s="9">
        <v>1422</v>
      </c>
      <c r="E10" s="454">
        <v>1438</v>
      </c>
    </row>
    <row r="11" spans="1:6">
      <c r="A11" s="355" t="s">
        <v>618</v>
      </c>
      <c r="B11" s="9">
        <v>45</v>
      </c>
      <c r="C11" s="9">
        <v>40</v>
      </c>
      <c r="D11" s="9">
        <v>38</v>
      </c>
      <c r="E11" s="454">
        <v>38</v>
      </c>
    </row>
    <row r="12" spans="1:6">
      <c r="A12" s="355" t="s">
        <v>619</v>
      </c>
      <c r="B12" s="9">
        <v>49</v>
      </c>
      <c r="C12" s="9">
        <v>32</v>
      </c>
      <c r="D12" s="9">
        <v>25</v>
      </c>
      <c r="E12" s="454">
        <v>25</v>
      </c>
    </row>
    <row r="13" spans="1:6">
      <c r="A13" s="355" t="s">
        <v>620</v>
      </c>
      <c r="B13" s="9">
        <v>977</v>
      </c>
      <c r="C13" s="9">
        <v>1205</v>
      </c>
      <c r="D13" s="9">
        <v>1783</v>
      </c>
      <c r="E13" s="454">
        <v>2105</v>
      </c>
    </row>
    <row r="14" spans="1:6">
      <c r="A14" s="355" t="s">
        <v>621</v>
      </c>
      <c r="B14" s="9">
        <v>251</v>
      </c>
      <c r="C14" s="9">
        <v>279</v>
      </c>
      <c r="D14" s="9">
        <v>232</v>
      </c>
      <c r="E14" s="454">
        <v>254</v>
      </c>
    </row>
    <row r="15" spans="1:6">
      <c r="A15" s="355" t="s">
        <v>622</v>
      </c>
      <c r="B15" s="9">
        <v>352</v>
      </c>
      <c r="C15" s="9">
        <v>278</v>
      </c>
      <c r="D15" s="9">
        <v>268</v>
      </c>
      <c r="E15" s="454">
        <v>2</v>
      </c>
    </row>
    <row r="16" spans="1:6" ht="13.5" thickBot="1">
      <c r="A16" s="357" t="s">
        <v>623</v>
      </c>
      <c r="B16" s="13">
        <v>13624</v>
      </c>
      <c r="C16" s="13">
        <v>10213</v>
      </c>
      <c r="D16" s="13">
        <v>9451</v>
      </c>
      <c r="E16" s="493">
        <v>5963</v>
      </c>
    </row>
    <row r="17" spans="1:5" ht="13.5" thickBot="1">
      <c r="E17" s="368"/>
    </row>
    <row r="18" spans="1:5">
      <c r="A18" s="334" t="s">
        <v>627</v>
      </c>
      <c r="B18" s="447">
        <v>2014</v>
      </c>
      <c r="C18" s="447">
        <v>2015</v>
      </c>
      <c r="D18" s="447">
        <v>2016</v>
      </c>
      <c r="E18" s="449">
        <v>2017</v>
      </c>
    </row>
    <row r="19" spans="1:5">
      <c r="A19" s="355" t="s">
        <v>0</v>
      </c>
      <c r="B19" s="9">
        <v>1379</v>
      </c>
      <c r="C19" s="9">
        <v>2845</v>
      </c>
      <c r="D19" s="9">
        <v>3130</v>
      </c>
      <c r="E19" s="454">
        <v>3091</v>
      </c>
    </row>
    <row r="20" spans="1:5">
      <c r="A20" s="355" t="s">
        <v>1</v>
      </c>
      <c r="B20" s="9">
        <v>869</v>
      </c>
      <c r="C20" s="9">
        <v>1414</v>
      </c>
      <c r="D20" s="9">
        <v>526</v>
      </c>
      <c r="E20" s="454">
        <v>229</v>
      </c>
    </row>
    <row r="21" spans="1:5">
      <c r="A21" s="355" t="s">
        <v>195</v>
      </c>
      <c r="B21" s="9">
        <v>249</v>
      </c>
      <c r="C21" s="9">
        <v>194</v>
      </c>
      <c r="D21" s="9">
        <v>199</v>
      </c>
      <c r="E21" s="454">
        <v>206</v>
      </c>
    </row>
    <row r="22" spans="1:5">
      <c r="A22" s="355" t="s">
        <v>2</v>
      </c>
      <c r="B22" s="9">
        <v>1192</v>
      </c>
      <c r="C22" s="9">
        <v>4026</v>
      </c>
      <c r="D22" s="9">
        <v>3174</v>
      </c>
      <c r="E22" s="454">
        <v>1253</v>
      </c>
    </row>
    <row r="23" spans="1:5">
      <c r="A23" s="355" t="s">
        <v>196</v>
      </c>
      <c r="B23" s="9">
        <v>8910</v>
      </c>
      <c r="C23" s="9">
        <v>11145</v>
      </c>
      <c r="D23" s="9">
        <v>3222</v>
      </c>
      <c r="E23" s="454">
        <v>10324</v>
      </c>
    </row>
    <row r="24" spans="1:5">
      <c r="A24" s="355" t="s">
        <v>3</v>
      </c>
      <c r="B24" s="9">
        <v>79</v>
      </c>
      <c r="C24" s="9">
        <v>91</v>
      </c>
      <c r="D24" s="9">
        <v>36</v>
      </c>
      <c r="E24" s="454">
        <v>106</v>
      </c>
    </row>
    <row r="25" spans="1:5">
      <c r="A25" s="355" t="s">
        <v>4</v>
      </c>
      <c r="B25" s="9">
        <v>288</v>
      </c>
      <c r="C25" s="9">
        <v>252</v>
      </c>
      <c r="D25" s="9">
        <v>59</v>
      </c>
      <c r="E25" s="454">
        <v>240</v>
      </c>
    </row>
    <row r="26" spans="1:5" ht="25.5">
      <c r="A26" s="355" t="s">
        <v>5</v>
      </c>
      <c r="B26" s="85">
        <v>367</v>
      </c>
      <c r="C26" s="85">
        <v>468</v>
      </c>
      <c r="D26" s="85">
        <v>110</v>
      </c>
      <c r="E26" s="494">
        <v>463</v>
      </c>
    </row>
    <row r="27" spans="1:5">
      <c r="A27" s="355" t="s">
        <v>6</v>
      </c>
      <c r="B27" s="9">
        <v>300</v>
      </c>
      <c r="C27" s="9">
        <v>625</v>
      </c>
      <c r="D27" s="9">
        <v>174</v>
      </c>
      <c r="E27" s="454">
        <v>603</v>
      </c>
    </row>
    <row r="28" spans="1:5">
      <c r="A28" s="355" t="s">
        <v>8</v>
      </c>
      <c r="B28" s="9">
        <v>1321</v>
      </c>
      <c r="C28" s="9">
        <v>2021</v>
      </c>
      <c r="D28" s="9">
        <v>765</v>
      </c>
      <c r="E28" s="454">
        <v>994</v>
      </c>
    </row>
    <row r="29" spans="1:5">
      <c r="A29" s="355" t="s">
        <v>9</v>
      </c>
      <c r="B29" s="9">
        <v>3859</v>
      </c>
      <c r="C29" s="132" t="s">
        <v>764</v>
      </c>
      <c r="D29" s="132" t="s">
        <v>764</v>
      </c>
      <c r="E29" s="369" t="s">
        <v>764</v>
      </c>
    </row>
    <row r="30" spans="1:5" ht="13.5" thickBot="1">
      <c r="A30" s="357" t="s">
        <v>10</v>
      </c>
      <c r="B30" s="13">
        <v>3995</v>
      </c>
      <c r="C30" s="13">
        <v>1414</v>
      </c>
      <c r="D30" s="13">
        <v>155</v>
      </c>
      <c r="E30" s="450">
        <v>0</v>
      </c>
    </row>
    <row r="31" spans="1:5">
      <c r="A31" s="16" t="s">
        <v>11</v>
      </c>
      <c r="E31" s="368"/>
    </row>
    <row r="32" spans="1:5" ht="13.5" thickBot="1">
      <c r="E32" s="368"/>
    </row>
    <row r="33" spans="1:7">
      <c r="A33" s="334" t="s">
        <v>12</v>
      </c>
      <c r="B33" s="447">
        <v>2014</v>
      </c>
      <c r="C33" s="447">
        <v>2015</v>
      </c>
      <c r="D33" s="447">
        <v>2016</v>
      </c>
      <c r="E33" s="449">
        <v>2017</v>
      </c>
      <c r="F33" s="291"/>
      <c r="G33" s="291"/>
    </row>
    <row r="34" spans="1:7">
      <c r="A34" s="355" t="s">
        <v>13</v>
      </c>
      <c r="B34" s="9">
        <v>92778</v>
      </c>
      <c r="C34" s="9">
        <v>96857</v>
      </c>
      <c r="D34" s="9">
        <v>100227</v>
      </c>
      <c r="E34" s="451">
        <v>103890</v>
      </c>
      <c r="F34" s="291"/>
      <c r="G34" s="291"/>
    </row>
    <row r="35" spans="1:7">
      <c r="A35" s="355" t="s">
        <v>14</v>
      </c>
      <c r="B35" s="9">
        <v>89846</v>
      </c>
      <c r="C35" s="9">
        <v>60985</v>
      </c>
      <c r="D35" s="9">
        <f>D38+D39</f>
        <v>62584</v>
      </c>
      <c r="E35" s="454">
        <v>62854</v>
      </c>
      <c r="F35" s="291"/>
      <c r="G35" s="291"/>
    </row>
    <row r="36" spans="1:7">
      <c r="A36" s="355" t="s">
        <v>7</v>
      </c>
      <c r="B36" s="9">
        <v>366</v>
      </c>
      <c r="C36" s="9">
        <v>375</v>
      </c>
      <c r="D36" s="9">
        <v>378</v>
      </c>
      <c r="E36" s="454">
        <v>384</v>
      </c>
      <c r="F36" s="316"/>
      <c r="G36" s="316"/>
    </row>
    <row r="37" spans="1:7">
      <c r="A37" s="355" t="s">
        <v>15</v>
      </c>
      <c r="B37" s="9">
        <v>2932</v>
      </c>
      <c r="C37" s="9">
        <v>3697</v>
      </c>
      <c r="D37" s="9">
        <v>2204</v>
      </c>
      <c r="E37" s="454">
        <v>2271</v>
      </c>
      <c r="F37" s="291"/>
      <c r="G37" s="291"/>
    </row>
    <row r="38" spans="1:7">
      <c r="A38" s="355" t="s">
        <v>16</v>
      </c>
      <c r="B38" s="9">
        <v>56083</v>
      </c>
      <c r="C38" s="9">
        <v>58904</v>
      </c>
      <c r="D38" s="9">
        <v>60700</v>
      </c>
      <c r="E38" s="454">
        <v>62854</v>
      </c>
      <c r="F38" s="291"/>
      <c r="G38" s="291"/>
    </row>
    <row r="39" spans="1:7">
      <c r="A39" s="355" t="s">
        <v>17</v>
      </c>
      <c r="B39" s="9">
        <v>3384</v>
      </c>
      <c r="C39" s="9">
        <v>1706</v>
      </c>
      <c r="D39" s="9">
        <v>1884</v>
      </c>
      <c r="E39" s="454">
        <v>2105</v>
      </c>
      <c r="F39" s="291"/>
      <c r="G39" s="291"/>
    </row>
    <row r="40" spans="1:7" ht="13.5" thickBot="1">
      <c r="A40" s="357" t="s">
        <v>18</v>
      </c>
      <c r="B40" s="13">
        <v>26600</v>
      </c>
      <c r="C40" s="13">
        <v>32550</v>
      </c>
      <c r="D40" s="13">
        <v>33671</v>
      </c>
      <c r="E40" s="493">
        <v>34868</v>
      </c>
      <c r="F40" s="291"/>
      <c r="G40" s="291"/>
    </row>
    <row r="41" spans="1:7" ht="13.5" thickBot="1">
      <c r="D41" s="134"/>
      <c r="E41" s="370"/>
      <c r="F41" s="291"/>
      <c r="G41" s="291"/>
    </row>
    <row r="42" spans="1:7">
      <c r="A42" s="334" t="s">
        <v>19</v>
      </c>
      <c r="B42" s="447">
        <v>2014</v>
      </c>
      <c r="C42" s="447">
        <v>2015</v>
      </c>
      <c r="D42" s="447">
        <v>2016</v>
      </c>
      <c r="E42" s="449">
        <v>2017</v>
      </c>
    </row>
    <row r="43" spans="1:7">
      <c r="A43" s="355" t="s">
        <v>20</v>
      </c>
      <c r="B43" s="9">
        <v>11737</v>
      </c>
      <c r="C43" s="9">
        <v>12249</v>
      </c>
      <c r="D43" s="9">
        <v>12331</v>
      </c>
      <c r="E43" s="452">
        <v>12721</v>
      </c>
    </row>
    <row r="44" spans="1:7">
      <c r="A44" s="355" t="s">
        <v>21</v>
      </c>
      <c r="B44" s="9">
        <v>63613</v>
      </c>
      <c r="C44" s="9">
        <v>66655</v>
      </c>
      <c r="D44" s="9">
        <v>69186</v>
      </c>
      <c r="E44" s="452">
        <v>72196</v>
      </c>
    </row>
    <row r="45" spans="1:7">
      <c r="A45" s="355" t="s">
        <v>22</v>
      </c>
      <c r="B45" s="9">
        <v>313</v>
      </c>
      <c r="C45" s="9">
        <v>316</v>
      </c>
      <c r="D45" s="9">
        <v>331</v>
      </c>
      <c r="E45" s="452">
        <v>295</v>
      </c>
    </row>
    <row r="46" spans="1:7">
      <c r="A46" s="355" t="s">
        <v>23</v>
      </c>
      <c r="B46" s="9">
        <v>7960</v>
      </c>
      <c r="C46" s="9">
        <v>8283</v>
      </c>
      <c r="D46" s="9">
        <v>8524</v>
      </c>
      <c r="E46" s="452">
        <v>8855</v>
      </c>
    </row>
    <row r="47" spans="1:7">
      <c r="A47" s="355" t="s">
        <v>24</v>
      </c>
      <c r="B47" s="9">
        <v>263</v>
      </c>
      <c r="C47" s="9">
        <v>319</v>
      </c>
      <c r="D47" s="9">
        <v>359</v>
      </c>
      <c r="E47" s="452">
        <v>424</v>
      </c>
    </row>
    <row r="48" spans="1:7">
      <c r="A48" s="355" t="s">
        <v>25</v>
      </c>
      <c r="B48" s="9">
        <v>227</v>
      </c>
      <c r="C48" s="9">
        <v>253</v>
      </c>
      <c r="D48" s="9">
        <v>267</v>
      </c>
      <c r="E48" s="452">
        <v>292</v>
      </c>
    </row>
    <row r="49" spans="1:5">
      <c r="A49" s="355" t="s">
        <v>26</v>
      </c>
      <c r="B49" s="9">
        <v>7795</v>
      </c>
      <c r="C49" s="9">
        <v>8548</v>
      </c>
      <c r="D49" s="9">
        <v>8173</v>
      </c>
      <c r="E49" s="452">
        <v>8497</v>
      </c>
    </row>
    <row r="50" spans="1:5">
      <c r="A50" s="355" t="s">
        <v>27</v>
      </c>
      <c r="B50" s="9">
        <v>938</v>
      </c>
      <c r="C50" s="9">
        <v>0</v>
      </c>
      <c r="D50" s="9">
        <v>920</v>
      </c>
      <c r="E50" s="452">
        <v>610</v>
      </c>
    </row>
    <row r="51" spans="1:5" ht="13.5" thickBot="1">
      <c r="A51" s="357"/>
      <c r="B51" s="32"/>
      <c r="C51" s="32">
        <f>SUM(C43:C50)</f>
        <v>96623</v>
      </c>
      <c r="D51" s="13">
        <f>SUM(D43:D50)</f>
        <v>100091</v>
      </c>
      <c r="E51" s="450">
        <f>SUM(E42:E50)</f>
        <v>105907</v>
      </c>
    </row>
    <row r="52" spans="1:5">
      <c r="A52" s="37"/>
      <c r="B52" s="34"/>
      <c r="C52" s="34"/>
      <c r="D52" s="135"/>
      <c r="E52" s="371"/>
    </row>
    <row r="53" spans="1:5" s="129" customFormat="1">
      <c r="A53" s="129" t="s">
        <v>691</v>
      </c>
      <c r="E53" s="372"/>
    </row>
    <row r="54" spans="1:5" s="129" customFormat="1" ht="13.5" thickBot="1">
      <c r="E54" s="372"/>
    </row>
    <row r="55" spans="1:5" ht="38.25">
      <c r="A55" s="136" t="s">
        <v>28</v>
      </c>
      <c r="B55" s="777">
        <v>2014</v>
      </c>
      <c r="C55" s="777">
        <v>2015</v>
      </c>
      <c r="D55" s="777">
        <v>2016</v>
      </c>
      <c r="E55" s="789">
        <v>2017</v>
      </c>
    </row>
    <row r="56" spans="1:5" ht="25.5">
      <c r="A56" s="453" t="s">
        <v>914</v>
      </c>
      <c r="B56" s="778"/>
      <c r="C56" s="778"/>
      <c r="D56" s="778"/>
      <c r="E56" s="790"/>
    </row>
    <row r="57" spans="1:5" ht="16.5" customHeight="1">
      <c r="A57" s="355" t="s">
        <v>29</v>
      </c>
      <c r="B57" s="8">
        <v>0</v>
      </c>
      <c r="C57" s="8">
        <v>0</v>
      </c>
      <c r="D57" s="8">
        <v>0</v>
      </c>
      <c r="E57" s="373">
        <v>0</v>
      </c>
    </row>
    <row r="58" spans="1:5" ht="16.5" customHeight="1" thickBot="1">
      <c r="A58" s="357" t="s">
        <v>30</v>
      </c>
      <c r="B58" s="24">
        <v>0</v>
      </c>
      <c r="C58" s="24">
        <v>0</v>
      </c>
      <c r="D58" s="24">
        <v>0</v>
      </c>
      <c r="E58" s="375">
        <v>0</v>
      </c>
    </row>
    <row r="59" spans="1:5" ht="13.5" thickBot="1">
      <c r="E59" s="368"/>
    </row>
    <row r="60" spans="1:5" ht="25.5">
      <c r="A60" s="334" t="s">
        <v>31</v>
      </c>
      <c r="B60" s="331">
        <v>2014</v>
      </c>
      <c r="C60" s="331">
        <v>2015</v>
      </c>
      <c r="D60" s="331">
        <v>2016</v>
      </c>
      <c r="E60" s="449">
        <v>2017</v>
      </c>
    </row>
    <row r="61" spans="1:5">
      <c r="A61" s="355" t="s">
        <v>765</v>
      </c>
      <c r="B61" s="85">
        <v>2659</v>
      </c>
      <c r="C61" s="137">
        <v>2575</v>
      </c>
      <c r="D61" s="137">
        <v>2340</v>
      </c>
      <c r="E61" s="374">
        <v>2350</v>
      </c>
    </row>
    <row r="62" spans="1:5">
      <c r="A62" s="355" t="s">
        <v>32</v>
      </c>
      <c r="B62" s="9">
        <v>114</v>
      </c>
      <c r="C62" s="137">
        <v>110</v>
      </c>
      <c r="D62" s="137">
        <v>93</v>
      </c>
      <c r="E62" s="374">
        <v>83</v>
      </c>
    </row>
    <row r="63" spans="1:5">
      <c r="A63" s="355" t="s">
        <v>33</v>
      </c>
      <c r="B63" s="85">
        <v>31</v>
      </c>
      <c r="C63" s="137">
        <v>95</v>
      </c>
      <c r="D63" s="137">
        <v>78</v>
      </c>
      <c r="E63" s="374">
        <v>22</v>
      </c>
    </row>
    <row r="64" spans="1:5">
      <c r="A64" s="355" t="s">
        <v>34</v>
      </c>
      <c r="B64" s="9">
        <v>1299</v>
      </c>
      <c r="C64" s="137">
        <v>1654</v>
      </c>
      <c r="D64" s="137">
        <v>1291</v>
      </c>
      <c r="E64" s="374">
        <v>1160</v>
      </c>
    </row>
    <row r="65" spans="1:5">
      <c r="A65" s="355" t="s">
        <v>35</v>
      </c>
      <c r="B65" s="85">
        <v>88</v>
      </c>
      <c r="C65" s="137">
        <v>52</v>
      </c>
      <c r="D65" s="137">
        <v>64</v>
      </c>
      <c r="E65" s="374">
        <v>48</v>
      </c>
    </row>
    <row r="66" spans="1:5">
      <c r="A66" s="355" t="s">
        <v>685</v>
      </c>
      <c r="B66" s="9">
        <v>662</v>
      </c>
      <c r="C66" s="137">
        <v>408</v>
      </c>
      <c r="D66" s="137">
        <v>321</v>
      </c>
      <c r="E66" s="374">
        <v>215</v>
      </c>
    </row>
    <row r="67" spans="1:5">
      <c r="A67" s="355" t="s">
        <v>32</v>
      </c>
      <c r="B67" s="85">
        <v>114</v>
      </c>
      <c r="C67" s="9">
        <v>110</v>
      </c>
      <c r="D67" s="9">
        <v>93</v>
      </c>
      <c r="E67" s="374">
        <v>39</v>
      </c>
    </row>
    <row r="68" spans="1:5">
      <c r="A68" s="355" t="s">
        <v>36</v>
      </c>
      <c r="B68" s="85">
        <v>434</v>
      </c>
      <c r="C68" s="137">
        <v>468</v>
      </c>
      <c r="D68" s="137">
        <v>278</v>
      </c>
      <c r="E68" s="374">
        <v>419</v>
      </c>
    </row>
    <row r="69" spans="1:5">
      <c r="A69" s="355" t="s">
        <v>684</v>
      </c>
      <c r="B69" s="58" t="s">
        <v>766</v>
      </c>
      <c r="C69" s="28">
        <v>77</v>
      </c>
      <c r="D69" s="28">
        <v>45</v>
      </c>
      <c r="E69" s="374">
        <v>71</v>
      </c>
    </row>
    <row r="70" spans="1:5">
      <c r="A70" s="355" t="s">
        <v>37</v>
      </c>
      <c r="B70" s="85">
        <v>238</v>
      </c>
      <c r="C70" s="137">
        <v>174</v>
      </c>
      <c r="D70" s="137">
        <v>162</v>
      </c>
      <c r="E70" s="374">
        <v>232</v>
      </c>
    </row>
    <row r="71" spans="1:5">
      <c r="A71" s="355" t="s">
        <v>38</v>
      </c>
      <c r="B71" s="85">
        <v>149500</v>
      </c>
      <c r="C71" s="137">
        <v>113800</v>
      </c>
      <c r="D71" s="137">
        <v>111900</v>
      </c>
      <c r="E71" s="374">
        <v>125000</v>
      </c>
    </row>
    <row r="72" spans="1:5">
      <c r="A72" s="355" t="s">
        <v>767</v>
      </c>
      <c r="B72" s="85">
        <v>1129</v>
      </c>
      <c r="C72" s="85">
        <v>1127</v>
      </c>
      <c r="D72" s="85">
        <v>806</v>
      </c>
      <c r="E72" s="374">
        <v>937</v>
      </c>
    </row>
    <row r="73" spans="1:5">
      <c r="A73" s="355" t="s">
        <v>768</v>
      </c>
      <c r="B73" s="85">
        <v>258</v>
      </c>
      <c r="C73" s="137">
        <v>171</v>
      </c>
      <c r="D73" s="137">
        <v>155</v>
      </c>
      <c r="E73" s="374">
        <v>89</v>
      </c>
    </row>
    <row r="74" spans="1:5">
      <c r="A74" s="355" t="s">
        <v>32</v>
      </c>
      <c r="B74" s="85">
        <v>96</v>
      </c>
      <c r="C74" s="137">
        <v>72</v>
      </c>
      <c r="D74" s="137">
        <v>72</v>
      </c>
      <c r="E74" s="374">
        <v>31</v>
      </c>
    </row>
    <row r="75" spans="1:5" ht="15.75" customHeight="1">
      <c r="A75" s="138" t="s">
        <v>769</v>
      </c>
      <c r="B75" s="58" t="s">
        <v>766</v>
      </c>
      <c r="C75" s="137">
        <v>1086</v>
      </c>
      <c r="D75" s="137">
        <v>1058</v>
      </c>
      <c r="E75" s="374">
        <v>909</v>
      </c>
    </row>
    <row r="76" spans="1:5">
      <c r="A76" s="138" t="s">
        <v>770</v>
      </c>
      <c r="B76" s="58" t="s">
        <v>766</v>
      </c>
      <c r="C76" s="137">
        <v>763</v>
      </c>
      <c r="D76" s="137">
        <v>844</v>
      </c>
      <c r="E76" s="374">
        <v>644</v>
      </c>
    </row>
    <row r="77" spans="1:5">
      <c r="A77" s="138" t="s">
        <v>771</v>
      </c>
      <c r="B77" s="58" t="s">
        <v>766</v>
      </c>
      <c r="C77" s="137">
        <v>245</v>
      </c>
      <c r="D77" s="137">
        <v>159</v>
      </c>
      <c r="E77" s="374">
        <v>236</v>
      </c>
    </row>
    <row r="78" spans="1:5" ht="15.75" customHeight="1">
      <c r="A78" s="786" t="s">
        <v>772</v>
      </c>
      <c r="B78" s="788">
        <v>6601500</v>
      </c>
      <c r="C78" s="784">
        <v>5537800</v>
      </c>
      <c r="D78" s="784">
        <v>4351900</v>
      </c>
      <c r="E78" s="791">
        <v>4504740</v>
      </c>
    </row>
    <row r="79" spans="1:5" ht="13.5" thickBot="1">
      <c r="A79" s="787"/>
      <c r="B79" s="785"/>
      <c r="C79" s="785"/>
      <c r="D79" s="785"/>
      <c r="E79" s="792"/>
    </row>
    <row r="80" spans="1:5" ht="13.5" thickBot="1">
      <c r="A80" s="57"/>
      <c r="B80" s="57"/>
      <c r="C80" s="57"/>
      <c r="D80" s="57"/>
      <c r="E80" s="376"/>
    </row>
    <row r="81" spans="1:6">
      <c r="A81" s="775" t="s">
        <v>39</v>
      </c>
      <c r="B81" s="777">
        <v>2014</v>
      </c>
      <c r="C81" s="777">
        <v>2015</v>
      </c>
      <c r="D81" s="777">
        <v>2016</v>
      </c>
      <c r="E81" s="789">
        <v>2017</v>
      </c>
    </row>
    <row r="82" spans="1:6">
      <c r="A82" s="776"/>
      <c r="B82" s="778"/>
      <c r="C82" s="778"/>
      <c r="D82" s="778"/>
      <c r="E82" s="790"/>
    </row>
    <row r="83" spans="1:6">
      <c r="A83" s="776"/>
      <c r="B83" s="778"/>
      <c r="C83" s="778"/>
      <c r="D83" s="778"/>
      <c r="E83" s="790"/>
    </row>
    <row r="84" spans="1:6">
      <c r="A84" s="193" t="s">
        <v>40</v>
      </c>
      <c r="B84" s="217"/>
      <c r="C84" s="9"/>
      <c r="D84" s="9"/>
      <c r="E84" s="454"/>
    </row>
    <row r="85" spans="1:6">
      <c r="A85" s="355" t="s">
        <v>41</v>
      </c>
      <c r="B85" s="9">
        <v>99</v>
      </c>
      <c r="C85" s="137">
        <v>28</v>
      </c>
      <c r="D85" s="137">
        <v>24</v>
      </c>
      <c r="E85" s="377">
        <v>18</v>
      </c>
    </row>
    <row r="86" spans="1:6">
      <c r="A86" s="355" t="s">
        <v>42</v>
      </c>
      <c r="B86" s="9">
        <v>12</v>
      </c>
      <c r="C86" s="137">
        <v>5</v>
      </c>
      <c r="D86" s="137">
        <v>3</v>
      </c>
      <c r="E86" s="377">
        <v>2</v>
      </c>
    </row>
    <row r="87" spans="1:6">
      <c r="A87" s="355" t="s">
        <v>43</v>
      </c>
      <c r="B87" s="9">
        <v>60</v>
      </c>
      <c r="C87" s="137">
        <v>9</v>
      </c>
      <c r="D87" s="137">
        <v>8</v>
      </c>
      <c r="E87" s="377">
        <v>15</v>
      </c>
    </row>
    <row r="88" spans="1:6" ht="13.5" thickBot="1">
      <c r="A88" s="332" t="s">
        <v>44</v>
      </c>
      <c r="B88" s="141">
        <v>218500</v>
      </c>
      <c r="C88" s="142">
        <v>44100</v>
      </c>
      <c r="D88" s="142">
        <v>40200</v>
      </c>
      <c r="E88" s="455">
        <v>86700</v>
      </c>
    </row>
    <row r="89" spans="1:6" ht="13.5" thickBot="1"/>
    <row r="90" spans="1:6" ht="15">
      <c r="A90" s="781" t="s">
        <v>116</v>
      </c>
      <c r="B90" s="782"/>
      <c r="C90" s="782"/>
      <c r="D90" s="782"/>
      <c r="E90" s="782"/>
      <c r="F90" s="783"/>
    </row>
    <row r="91" spans="1:6" ht="16.5" customHeight="1">
      <c r="A91" s="148" t="s">
        <v>117</v>
      </c>
      <c r="B91" s="456"/>
      <c r="C91" s="456">
        <v>2014</v>
      </c>
      <c r="D91" s="456">
        <v>2015</v>
      </c>
      <c r="E91" s="456">
        <v>2016</v>
      </c>
      <c r="F91" s="457">
        <v>2017</v>
      </c>
    </row>
    <row r="92" spans="1:6">
      <c r="A92" s="143" t="s">
        <v>765</v>
      </c>
      <c r="B92" s="495"/>
      <c r="C92" s="495">
        <v>1369</v>
      </c>
      <c r="D92" s="9">
        <v>727</v>
      </c>
      <c r="E92" s="9">
        <v>604</v>
      </c>
      <c r="F92" s="10">
        <v>779</v>
      </c>
    </row>
    <row r="93" spans="1:6">
      <c r="A93" s="143" t="s">
        <v>773</v>
      </c>
      <c r="B93" s="496"/>
      <c r="C93" s="496">
        <v>644</v>
      </c>
      <c r="D93" s="9">
        <v>36</v>
      </c>
      <c r="E93" s="9">
        <v>18</v>
      </c>
      <c r="F93" s="10">
        <v>18</v>
      </c>
    </row>
    <row r="94" spans="1:6" ht="39.75" customHeight="1">
      <c r="A94" s="336" t="s">
        <v>34</v>
      </c>
      <c r="B94" s="774" t="s">
        <v>796</v>
      </c>
      <c r="C94" s="765"/>
      <c r="D94" s="22">
        <v>509</v>
      </c>
      <c r="E94" s="22">
        <v>281</v>
      </c>
      <c r="F94" s="23">
        <v>224</v>
      </c>
    </row>
    <row r="95" spans="1:6">
      <c r="A95" s="143" t="s">
        <v>35</v>
      </c>
      <c r="B95" s="144"/>
      <c r="C95" s="144">
        <v>966</v>
      </c>
      <c r="D95" s="8">
        <v>20</v>
      </c>
      <c r="E95" s="8">
        <v>31</v>
      </c>
      <c r="F95" s="130">
        <v>36</v>
      </c>
    </row>
    <row r="96" spans="1:6">
      <c r="A96" s="143" t="s">
        <v>685</v>
      </c>
      <c r="B96" s="144"/>
      <c r="C96" s="144">
        <v>715</v>
      </c>
      <c r="D96" s="8">
        <v>28</v>
      </c>
      <c r="E96" s="8">
        <v>30</v>
      </c>
      <c r="F96" s="130">
        <v>49</v>
      </c>
    </row>
    <row r="97" spans="1:6">
      <c r="A97" s="143" t="s">
        <v>36</v>
      </c>
      <c r="B97" s="359"/>
      <c r="C97" s="59" t="s">
        <v>766</v>
      </c>
      <c r="D97" s="8">
        <v>35</v>
      </c>
      <c r="E97" s="8">
        <v>41</v>
      </c>
      <c r="F97" s="130">
        <v>33</v>
      </c>
    </row>
    <row r="98" spans="1:6">
      <c r="A98" s="143" t="s">
        <v>37</v>
      </c>
      <c r="B98" s="359"/>
      <c r="C98" s="59" t="s">
        <v>766</v>
      </c>
      <c r="D98" s="8">
        <v>85</v>
      </c>
      <c r="E98" s="8">
        <v>112</v>
      </c>
      <c r="F98" s="130">
        <v>71</v>
      </c>
    </row>
    <row r="99" spans="1:6">
      <c r="A99" s="145" t="s">
        <v>686</v>
      </c>
      <c r="B99" s="146"/>
      <c r="C99" s="146">
        <v>224900</v>
      </c>
      <c r="D99" s="333">
        <v>202500</v>
      </c>
      <c r="E99" s="333">
        <v>254100</v>
      </c>
      <c r="F99" s="147">
        <v>252100</v>
      </c>
    </row>
    <row r="100" spans="1:6">
      <c r="A100" s="148" t="s">
        <v>118</v>
      </c>
      <c r="B100" s="149"/>
      <c r="C100" s="149"/>
      <c r="D100" s="150"/>
      <c r="E100" s="150"/>
      <c r="F100" s="151"/>
    </row>
    <row r="101" spans="1:6" ht="25.5">
      <c r="A101" s="143" t="s">
        <v>119</v>
      </c>
      <c r="B101" s="152"/>
      <c r="C101" s="152">
        <v>1</v>
      </c>
      <c r="D101" s="345">
        <v>0</v>
      </c>
      <c r="E101" s="345">
        <v>0</v>
      </c>
      <c r="F101" s="343">
        <v>0</v>
      </c>
    </row>
    <row r="102" spans="1:6">
      <c r="A102" s="143" t="s">
        <v>120</v>
      </c>
      <c r="B102" s="152"/>
      <c r="C102" s="152">
        <v>1</v>
      </c>
      <c r="D102" s="345">
        <v>0</v>
      </c>
      <c r="E102" s="345">
        <v>11</v>
      </c>
      <c r="F102" s="343">
        <v>2</v>
      </c>
    </row>
    <row r="103" spans="1:6">
      <c r="A103" s="143" t="s">
        <v>121</v>
      </c>
      <c r="B103" s="152"/>
      <c r="C103" s="152">
        <v>19</v>
      </c>
      <c r="D103" s="345">
        <v>35</v>
      </c>
      <c r="E103" s="345">
        <v>38</v>
      </c>
      <c r="F103" s="343">
        <v>23</v>
      </c>
    </row>
    <row r="104" spans="1:6" ht="20.25" customHeight="1">
      <c r="A104" s="143" t="s">
        <v>122</v>
      </c>
      <c r="B104" s="152"/>
      <c r="C104" s="152">
        <v>115</v>
      </c>
      <c r="D104" s="345">
        <v>115</v>
      </c>
      <c r="E104" s="345">
        <v>146</v>
      </c>
      <c r="F104" s="343">
        <v>115</v>
      </c>
    </row>
    <row r="105" spans="1:6">
      <c r="A105" s="143" t="s">
        <v>123</v>
      </c>
      <c r="B105" s="152"/>
      <c r="C105" s="152">
        <v>34</v>
      </c>
      <c r="D105" s="345">
        <v>47</v>
      </c>
      <c r="E105" s="345">
        <v>26</v>
      </c>
      <c r="F105" s="343">
        <v>35</v>
      </c>
    </row>
    <row r="106" spans="1:6">
      <c r="A106" s="143" t="s">
        <v>687</v>
      </c>
      <c r="B106" s="152"/>
      <c r="C106" s="152">
        <v>0</v>
      </c>
      <c r="D106" s="345">
        <v>9</v>
      </c>
      <c r="E106" s="345">
        <v>13</v>
      </c>
      <c r="F106" s="343">
        <v>2</v>
      </c>
    </row>
    <row r="107" spans="1:6" ht="13.5" thickBot="1">
      <c r="A107" s="153" t="s">
        <v>688</v>
      </c>
      <c r="B107" s="154"/>
      <c r="C107" s="154">
        <v>0</v>
      </c>
      <c r="D107" s="344">
        <v>7</v>
      </c>
      <c r="E107" s="344">
        <v>0</v>
      </c>
      <c r="F107" s="338">
        <v>0</v>
      </c>
    </row>
    <row r="109" spans="1:6">
      <c r="A109" s="155" t="s">
        <v>692</v>
      </c>
      <c r="B109" s="2"/>
      <c r="C109" s="2"/>
      <c r="D109" s="2"/>
      <c r="E109" s="2"/>
      <c r="F109" s="2"/>
    </row>
    <row r="110" spans="1:6" ht="13.5" thickBot="1">
      <c r="A110" s="155"/>
      <c r="B110" s="2"/>
      <c r="C110" s="2"/>
      <c r="D110" s="2"/>
      <c r="E110" s="2"/>
      <c r="F110" s="2"/>
    </row>
    <row r="111" spans="1:6">
      <c r="A111" s="458" t="s">
        <v>915</v>
      </c>
      <c r="B111" s="459">
        <v>2014</v>
      </c>
      <c r="C111" s="459">
        <v>2015</v>
      </c>
      <c r="D111" s="459">
        <v>2016</v>
      </c>
      <c r="E111" s="460">
        <v>2017</v>
      </c>
    </row>
    <row r="112" spans="1:6">
      <c r="A112" s="143" t="s">
        <v>147</v>
      </c>
      <c r="B112" s="164">
        <v>508</v>
      </c>
      <c r="C112" s="164">
        <v>490</v>
      </c>
      <c r="D112" s="164">
        <v>556</v>
      </c>
      <c r="E112" s="165">
        <v>527</v>
      </c>
    </row>
    <row r="113" spans="1:5">
      <c r="A113" s="143" t="s">
        <v>148</v>
      </c>
      <c r="B113" s="164">
        <v>513</v>
      </c>
      <c r="C113" s="164">
        <v>454</v>
      </c>
      <c r="D113" s="164">
        <v>489</v>
      </c>
      <c r="E113" s="165">
        <v>551</v>
      </c>
    </row>
    <row r="114" spans="1:5" ht="15.75" customHeight="1">
      <c r="A114" s="143" t="s">
        <v>801</v>
      </c>
      <c r="B114" s="164">
        <v>0</v>
      </c>
      <c r="C114" s="164">
        <v>0</v>
      </c>
      <c r="D114" s="164">
        <v>11820</v>
      </c>
      <c r="E114" s="165">
        <v>13250</v>
      </c>
    </row>
    <row r="115" spans="1:5" ht="26.25" thickBot="1">
      <c r="A115" s="153" t="s">
        <v>149</v>
      </c>
      <c r="B115" s="497">
        <v>118</v>
      </c>
      <c r="C115" s="497">
        <v>75</v>
      </c>
      <c r="D115" s="497">
        <v>52</v>
      </c>
      <c r="E115" s="498">
        <v>62</v>
      </c>
    </row>
    <row r="116" spans="1:5" ht="13.5" thickBot="1">
      <c r="A116" s="158"/>
      <c r="B116" s="159"/>
      <c r="C116" s="159"/>
      <c r="D116" s="159"/>
      <c r="E116" s="159"/>
    </row>
    <row r="117" spans="1:5">
      <c r="A117" s="458" t="s">
        <v>916</v>
      </c>
      <c r="B117" s="459">
        <v>2014</v>
      </c>
      <c r="C117" s="459">
        <v>2015</v>
      </c>
      <c r="D117" s="459">
        <v>2016</v>
      </c>
      <c r="E117" s="460">
        <v>2017</v>
      </c>
    </row>
    <row r="118" spans="1:5">
      <c r="A118" s="336" t="s">
        <v>150</v>
      </c>
      <c r="B118" s="461">
        <v>1176</v>
      </c>
      <c r="C118" s="461">
        <v>1172</v>
      </c>
      <c r="D118" s="461">
        <v>1208</v>
      </c>
      <c r="E118" s="499">
        <v>1328</v>
      </c>
    </row>
    <row r="119" spans="1:5">
      <c r="A119" s="336" t="s">
        <v>151</v>
      </c>
      <c r="B119" s="461">
        <v>923</v>
      </c>
      <c r="C119" s="461">
        <v>891</v>
      </c>
      <c r="D119" s="461">
        <v>857</v>
      </c>
      <c r="E119" s="499">
        <v>906</v>
      </c>
    </row>
    <row r="120" spans="1:5">
      <c r="A120" s="336" t="s">
        <v>152</v>
      </c>
      <c r="B120" s="461">
        <v>93</v>
      </c>
      <c r="C120" s="461">
        <v>93</v>
      </c>
      <c r="D120" s="461">
        <v>100</v>
      </c>
      <c r="E120" s="499">
        <v>108</v>
      </c>
    </row>
    <row r="121" spans="1:5">
      <c r="A121" s="336" t="s">
        <v>153</v>
      </c>
      <c r="B121" s="461">
        <v>23</v>
      </c>
      <c r="C121" s="461">
        <v>23</v>
      </c>
      <c r="D121" s="461">
        <v>17</v>
      </c>
      <c r="E121" s="499">
        <v>13</v>
      </c>
    </row>
    <row r="122" spans="1:5">
      <c r="A122" s="336" t="s">
        <v>154</v>
      </c>
      <c r="B122" s="461">
        <v>70</v>
      </c>
      <c r="C122" s="461">
        <v>70</v>
      </c>
      <c r="D122" s="461">
        <v>83</v>
      </c>
      <c r="E122" s="499">
        <v>96</v>
      </c>
    </row>
    <row r="123" spans="1:5">
      <c r="A123" s="336" t="s">
        <v>155</v>
      </c>
      <c r="B123" s="461">
        <v>5</v>
      </c>
      <c r="C123" s="461">
        <v>5</v>
      </c>
      <c r="D123" s="461">
        <v>3</v>
      </c>
      <c r="E123" s="499">
        <v>7</v>
      </c>
    </row>
    <row r="124" spans="1:5">
      <c r="A124" s="336" t="s">
        <v>156</v>
      </c>
      <c r="B124" s="461">
        <v>10</v>
      </c>
      <c r="C124" s="461">
        <v>16</v>
      </c>
      <c r="D124" s="461">
        <v>6</v>
      </c>
      <c r="E124" s="499">
        <v>14</v>
      </c>
    </row>
    <row r="125" spans="1:5">
      <c r="A125" s="336" t="s">
        <v>157</v>
      </c>
      <c r="B125" s="461">
        <v>184</v>
      </c>
      <c r="C125" s="461">
        <v>192</v>
      </c>
      <c r="D125" s="461">
        <v>195</v>
      </c>
      <c r="E125" s="499">
        <v>222</v>
      </c>
    </row>
    <row r="126" spans="1:5" ht="25.5">
      <c r="A126" s="336" t="s">
        <v>158</v>
      </c>
      <c r="B126" s="461">
        <v>9</v>
      </c>
      <c r="C126" s="461">
        <v>13</v>
      </c>
      <c r="D126" s="461">
        <v>9</v>
      </c>
      <c r="E126" s="499">
        <v>10</v>
      </c>
    </row>
    <row r="127" spans="1:5" ht="25.5">
      <c r="A127" s="336" t="s">
        <v>159</v>
      </c>
      <c r="B127" s="461">
        <v>9</v>
      </c>
      <c r="C127" s="461">
        <v>11</v>
      </c>
      <c r="D127" s="461">
        <v>6</v>
      </c>
      <c r="E127" s="499">
        <v>30</v>
      </c>
    </row>
    <row r="128" spans="1:5">
      <c r="A128" s="336" t="s">
        <v>160</v>
      </c>
      <c r="B128" s="461">
        <v>4</v>
      </c>
      <c r="C128" s="461">
        <v>4</v>
      </c>
      <c r="D128" s="461">
        <v>4</v>
      </c>
      <c r="E128" s="499">
        <v>7</v>
      </c>
    </row>
    <row r="129" spans="1:5">
      <c r="A129" s="336" t="s">
        <v>161</v>
      </c>
      <c r="B129" s="461">
        <v>23</v>
      </c>
      <c r="C129" s="461">
        <v>23</v>
      </c>
      <c r="D129" s="461">
        <v>17</v>
      </c>
      <c r="E129" s="499">
        <v>13</v>
      </c>
    </row>
    <row r="130" spans="1:5">
      <c r="A130" s="336" t="s">
        <v>162</v>
      </c>
      <c r="B130" s="461">
        <v>10</v>
      </c>
      <c r="C130" s="461">
        <v>23</v>
      </c>
      <c r="D130" s="461">
        <v>16</v>
      </c>
      <c r="E130" s="499">
        <v>18</v>
      </c>
    </row>
    <row r="131" spans="1:5">
      <c r="A131" s="336" t="s">
        <v>163</v>
      </c>
      <c r="B131" s="461">
        <v>6</v>
      </c>
      <c r="C131" s="461">
        <v>7</v>
      </c>
      <c r="D131" s="461">
        <v>11</v>
      </c>
      <c r="E131" s="499">
        <v>15</v>
      </c>
    </row>
    <row r="132" spans="1:5">
      <c r="A132" s="336" t="s">
        <v>164</v>
      </c>
      <c r="B132" s="461">
        <v>31</v>
      </c>
      <c r="C132" s="461">
        <v>24</v>
      </c>
      <c r="D132" s="461">
        <v>30</v>
      </c>
      <c r="E132" s="499">
        <v>47</v>
      </c>
    </row>
    <row r="133" spans="1:5">
      <c r="A133" s="336" t="s">
        <v>165</v>
      </c>
      <c r="B133" s="461">
        <v>598</v>
      </c>
      <c r="C133" s="461">
        <v>428</v>
      </c>
      <c r="D133" s="461">
        <v>762</v>
      </c>
      <c r="E133" s="499">
        <v>899</v>
      </c>
    </row>
    <row r="134" spans="1:5">
      <c r="A134" s="336" t="s">
        <v>166</v>
      </c>
      <c r="B134" s="461">
        <v>211</v>
      </c>
      <c r="C134" s="461">
        <v>266</v>
      </c>
      <c r="D134" s="461">
        <v>248</v>
      </c>
      <c r="E134" s="499">
        <v>268</v>
      </c>
    </row>
    <row r="135" spans="1:5">
      <c r="A135" s="336" t="s">
        <v>167</v>
      </c>
      <c r="B135" s="461">
        <v>814</v>
      </c>
      <c r="C135" s="461">
        <v>744</v>
      </c>
      <c r="D135" s="461">
        <v>597</v>
      </c>
      <c r="E135" s="499">
        <v>641</v>
      </c>
    </row>
    <row r="136" spans="1:5">
      <c r="A136" s="336" t="s">
        <v>168</v>
      </c>
      <c r="B136" s="461">
        <v>8</v>
      </c>
      <c r="C136" s="461">
        <v>18</v>
      </c>
      <c r="D136" s="461">
        <v>15</v>
      </c>
      <c r="E136" s="499">
        <v>44</v>
      </c>
    </row>
    <row r="137" spans="1:5">
      <c r="A137" s="336" t="s">
        <v>169</v>
      </c>
      <c r="B137" s="461">
        <v>56</v>
      </c>
      <c r="C137" s="461">
        <v>68</v>
      </c>
      <c r="D137" s="461">
        <v>33</v>
      </c>
      <c r="E137" s="499">
        <v>24</v>
      </c>
    </row>
    <row r="138" spans="1:5">
      <c r="A138" s="779" t="s">
        <v>170</v>
      </c>
      <c r="B138" s="770">
        <v>24</v>
      </c>
      <c r="C138" s="770">
        <v>0</v>
      </c>
      <c r="D138" s="770">
        <v>0</v>
      </c>
      <c r="E138" s="772">
        <v>4</v>
      </c>
    </row>
    <row r="139" spans="1:5" ht="13.5" thickBot="1">
      <c r="A139" s="780"/>
      <c r="B139" s="771"/>
      <c r="C139" s="771"/>
      <c r="D139" s="771"/>
      <c r="E139" s="773"/>
    </row>
    <row r="140" spans="1:5" ht="13.5" thickBot="1">
      <c r="A140" s="160"/>
      <c r="B140" s="2"/>
      <c r="C140" s="2"/>
      <c r="D140" s="2"/>
      <c r="E140" s="2"/>
    </row>
    <row r="141" spans="1:5">
      <c r="A141" s="458" t="s">
        <v>94</v>
      </c>
      <c r="B141" s="459">
        <v>2014</v>
      </c>
      <c r="C141" s="459">
        <v>2015</v>
      </c>
      <c r="D141" s="459">
        <v>2016</v>
      </c>
      <c r="E141" s="460">
        <v>2017</v>
      </c>
    </row>
    <row r="142" spans="1:5">
      <c r="A142" s="336" t="s">
        <v>95</v>
      </c>
      <c r="B142" s="461">
        <v>162</v>
      </c>
      <c r="C142" s="461">
        <v>271</v>
      </c>
      <c r="D142" s="461">
        <v>278</v>
      </c>
      <c r="E142" s="499">
        <v>225</v>
      </c>
    </row>
    <row r="143" spans="1:5">
      <c r="A143" s="336" t="s">
        <v>96</v>
      </c>
      <c r="B143" s="461">
        <v>1203</v>
      </c>
      <c r="C143" s="461">
        <v>2557</v>
      </c>
      <c r="D143" s="461">
        <v>1255</v>
      </c>
      <c r="E143" s="499">
        <v>1503</v>
      </c>
    </row>
    <row r="144" spans="1:5">
      <c r="A144" s="336" t="s">
        <v>97</v>
      </c>
      <c r="B144" s="461">
        <v>9</v>
      </c>
      <c r="C144" s="461">
        <v>2</v>
      </c>
      <c r="D144" s="461">
        <v>6</v>
      </c>
      <c r="E144" s="499">
        <v>1</v>
      </c>
    </row>
    <row r="145" spans="1:5" ht="13.5" thickBot="1">
      <c r="A145" s="337" t="s">
        <v>98</v>
      </c>
      <c r="B145" s="161">
        <v>2850</v>
      </c>
      <c r="C145" s="161">
        <v>4650</v>
      </c>
      <c r="D145" s="161">
        <v>4100</v>
      </c>
      <c r="E145" s="162">
        <v>2850</v>
      </c>
    </row>
    <row r="146" spans="1:5" ht="13.5" thickBot="1">
      <c r="A146" s="163"/>
      <c r="B146" s="2"/>
      <c r="C146" s="2"/>
      <c r="D146" s="2"/>
      <c r="E146" s="2"/>
    </row>
    <row r="147" spans="1:5">
      <c r="A147" s="458" t="s">
        <v>99</v>
      </c>
      <c r="B147" s="459">
        <v>2014</v>
      </c>
      <c r="C147" s="459">
        <v>2015</v>
      </c>
      <c r="D147" s="459">
        <v>2016</v>
      </c>
      <c r="E147" s="460">
        <v>2017</v>
      </c>
    </row>
    <row r="148" spans="1:5">
      <c r="A148" s="143" t="s">
        <v>100</v>
      </c>
      <c r="B148" s="164">
        <v>12244</v>
      </c>
      <c r="C148" s="164">
        <v>16144</v>
      </c>
      <c r="D148" s="164">
        <v>12195</v>
      </c>
      <c r="E148" s="165">
        <v>12530</v>
      </c>
    </row>
    <row r="149" spans="1:5">
      <c r="A149" s="143" t="s">
        <v>101</v>
      </c>
      <c r="B149" s="164">
        <v>376</v>
      </c>
      <c r="C149" s="164">
        <v>313</v>
      </c>
      <c r="D149" s="164">
        <v>308</v>
      </c>
      <c r="E149" s="165">
        <v>335</v>
      </c>
    </row>
    <row r="150" spans="1:5">
      <c r="A150" s="143" t="s">
        <v>102</v>
      </c>
      <c r="B150" s="164">
        <v>264</v>
      </c>
      <c r="C150" s="164">
        <v>497</v>
      </c>
      <c r="D150" s="164">
        <v>174</v>
      </c>
      <c r="E150" s="165">
        <v>203</v>
      </c>
    </row>
    <row r="151" spans="1:5">
      <c r="A151" s="143" t="s">
        <v>642</v>
      </c>
      <c r="B151" s="164">
        <v>11626</v>
      </c>
      <c r="C151" s="164">
        <v>14575</v>
      </c>
      <c r="D151" s="164">
        <v>13820</v>
      </c>
      <c r="E151" s="165">
        <v>12435</v>
      </c>
    </row>
    <row r="152" spans="1:5">
      <c r="A152" s="143" t="s">
        <v>103</v>
      </c>
      <c r="B152" s="164">
        <v>1419</v>
      </c>
      <c r="C152" s="164">
        <v>1445</v>
      </c>
      <c r="D152" s="164">
        <v>1461</v>
      </c>
      <c r="E152" s="165">
        <v>1414</v>
      </c>
    </row>
    <row r="153" spans="1:5">
      <c r="A153" s="143" t="s">
        <v>104</v>
      </c>
      <c r="B153" s="164">
        <v>2430</v>
      </c>
      <c r="C153" s="164">
        <v>2212</v>
      </c>
      <c r="D153" s="164">
        <v>2356</v>
      </c>
      <c r="E153" s="165">
        <v>2164</v>
      </c>
    </row>
    <row r="154" spans="1:5">
      <c r="A154" s="143" t="s">
        <v>105</v>
      </c>
      <c r="B154" s="164">
        <v>11173</v>
      </c>
      <c r="C154" s="164">
        <v>15139</v>
      </c>
      <c r="D154" s="164">
        <v>11829</v>
      </c>
      <c r="E154" s="165">
        <v>12188</v>
      </c>
    </row>
    <row r="155" spans="1:5">
      <c r="A155" s="143" t="s">
        <v>106</v>
      </c>
      <c r="B155" s="164">
        <v>20</v>
      </c>
      <c r="C155" s="164">
        <v>12</v>
      </c>
      <c r="D155" s="164">
        <v>22</v>
      </c>
      <c r="E155" s="165">
        <v>15</v>
      </c>
    </row>
    <row r="156" spans="1:5">
      <c r="A156" s="143" t="s">
        <v>107</v>
      </c>
      <c r="B156" s="164">
        <v>345</v>
      </c>
      <c r="C156" s="164">
        <v>388</v>
      </c>
      <c r="D156" s="164">
        <v>0</v>
      </c>
      <c r="E156" s="165">
        <v>0</v>
      </c>
    </row>
    <row r="157" spans="1:5">
      <c r="A157" s="143" t="s">
        <v>108</v>
      </c>
      <c r="B157" s="164">
        <v>511</v>
      </c>
      <c r="C157" s="164">
        <v>455</v>
      </c>
      <c r="D157" s="164">
        <v>358</v>
      </c>
      <c r="E157" s="165">
        <v>317</v>
      </c>
    </row>
    <row r="158" spans="1:5">
      <c r="A158" s="143" t="s">
        <v>109</v>
      </c>
      <c r="B158" s="164">
        <v>494</v>
      </c>
      <c r="C158" s="164">
        <v>1432</v>
      </c>
      <c r="D158" s="164">
        <v>1215</v>
      </c>
      <c r="E158" s="165">
        <v>1833</v>
      </c>
    </row>
    <row r="159" spans="1:5">
      <c r="A159" s="143" t="s">
        <v>110</v>
      </c>
      <c r="B159" s="164">
        <v>75200</v>
      </c>
      <c r="C159" s="164">
        <v>79500</v>
      </c>
      <c r="D159" s="164">
        <v>68100</v>
      </c>
      <c r="E159" s="165">
        <v>53600</v>
      </c>
    </row>
    <row r="160" spans="1:5" ht="13.5" thickBot="1">
      <c r="A160" s="153" t="s">
        <v>98</v>
      </c>
      <c r="B160" s="166">
        <v>201500</v>
      </c>
      <c r="C160" s="166">
        <v>212850</v>
      </c>
      <c r="D160" s="166">
        <v>190550</v>
      </c>
      <c r="E160" s="167">
        <v>215900</v>
      </c>
    </row>
    <row r="161" spans="1:6" ht="13.5" thickBot="1">
      <c r="A161" s="163"/>
      <c r="B161" s="2"/>
      <c r="C161" s="2"/>
      <c r="D161" s="2"/>
      <c r="E161" s="2"/>
    </row>
    <row r="162" spans="1:6">
      <c r="A162" s="458" t="s">
        <v>111</v>
      </c>
      <c r="B162" s="459">
        <v>2014</v>
      </c>
      <c r="C162" s="459">
        <v>2015</v>
      </c>
      <c r="D162" s="459">
        <v>2016</v>
      </c>
      <c r="E162" s="460">
        <v>2017</v>
      </c>
    </row>
    <row r="163" spans="1:6">
      <c r="A163" s="143" t="s">
        <v>802</v>
      </c>
      <c r="B163" s="156">
        <v>5133</v>
      </c>
      <c r="C163" s="156">
        <v>6253</v>
      </c>
      <c r="D163" s="156">
        <v>5923</v>
      </c>
      <c r="E163" s="157">
        <v>7415</v>
      </c>
    </row>
    <row r="164" spans="1:6">
      <c r="A164" s="143" t="s">
        <v>112</v>
      </c>
      <c r="B164" s="156">
        <v>67</v>
      </c>
      <c r="C164" s="156">
        <v>90</v>
      </c>
      <c r="D164" s="156">
        <v>79</v>
      </c>
      <c r="E164" s="157">
        <v>62</v>
      </c>
    </row>
    <row r="165" spans="1:6">
      <c r="A165" s="143" t="s">
        <v>113</v>
      </c>
      <c r="B165" s="156">
        <v>3910</v>
      </c>
      <c r="C165" s="156">
        <v>5731</v>
      </c>
      <c r="D165" s="156">
        <v>4702</v>
      </c>
      <c r="E165" s="157">
        <v>6218</v>
      </c>
    </row>
    <row r="166" spans="1:6">
      <c r="A166" s="143" t="s">
        <v>114</v>
      </c>
      <c r="B166" s="156">
        <v>289</v>
      </c>
      <c r="C166" s="156">
        <v>290</v>
      </c>
      <c r="D166" s="156">
        <v>0</v>
      </c>
      <c r="E166" s="157">
        <v>0</v>
      </c>
    </row>
    <row r="167" spans="1:6">
      <c r="A167" s="143" t="s">
        <v>109</v>
      </c>
      <c r="B167" s="156">
        <v>628</v>
      </c>
      <c r="C167" s="156">
        <v>1081</v>
      </c>
      <c r="D167" s="156">
        <v>1001</v>
      </c>
      <c r="E167" s="157">
        <v>1737</v>
      </c>
    </row>
    <row r="168" spans="1:6">
      <c r="A168" s="143" t="s">
        <v>115</v>
      </c>
      <c r="B168" s="156">
        <v>29</v>
      </c>
      <c r="C168" s="156">
        <v>29</v>
      </c>
      <c r="D168" s="156">
        <v>22</v>
      </c>
      <c r="E168" s="157">
        <v>28</v>
      </c>
    </row>
    <row r="169" spans="1:6">
      <c r="A169" s="143" t="s">
        <v>110</v>
      </c>
      <c r="B169" s="164">
        <v>3600</v>
      </c>
      <c r="C169" s="164">
        <v>3800</v>
      </c>
      <c r="D169" s="164">
        <v>2400</v>
      </c>
      <c r="E169" s="165">
        <v>2700</v>
      </c>
      <c r="F169" s="134"/>
    </row>
    <row r="170" spans="1:6" ht="13.5" thickBot="1">
      <c r="A170" s="153" t="s">
        <v>98</v>
      </c>
      <c r="B170" s="166">
        <v>2597800</v>
      </c>
      <c r="C170" s="166">
        <v>3177300</v>
      </c>
      <c r="D170" s="166">
        <v>2859400</v>
      </c>
      <c r="E170" s="167">
        <v>3441500</v>
      </c>
    </row>
    <row r="175" spans="1:6">
      <c r="B175" s="2"/>
    </row>
    <row r="176" spans="1:6">
      <c r="A176" s="160"/>
      <c r="B176" s="2"/>
      <c r="C176" s="2"/>
      <c r="D176" s="2"/>
      <c r="E176" s="2"/>
      <c r="F176" s="2"/>
    </row>
    <row r="177" spans="1:6">
      <c r="A177" s="163"/>
      <c r="B177" s="2"/>
      <c r="C177" s="2"/>
      <c r="D177" s="2"/>
      <c r="E177" s="2"/>
      <c r="F177" s="2"/>
    </row>
    <row r="178" spans="1:6">
      <c r="A178" s="155"/>
      <c r="B178" s="2"/>
      <c r="C178" s="2"/>
      <c r="D178" s="2"/>
      <c r="E178" s="2"/>
      <c r="F178" s="2"/>
    </row>
    <row r="179" spans="1:6">
      <c r="A179" s="168"/>
      <c r="C179" s="2"/>
      <c r="D179" s="2"/>
      <c r="E179" s="2"/>
      <c r="F179" s="2"/>
    </row>
  </sheetData>
  <mergeCells count="23">
    <mergeCell ref="D55:D56"/>
    <mergeCell ref="D78:D79"/>
    <mergeCell ref="D81:D83"/>
    <mergeCell ref="A1:F1"/>
    <mergeCell ref="C55:C56"/>
    <mergeCell ref="B55:B56"/>
    <mergeCell ref="A2:F2"/>
    <mergeCell ref="A78:A79"/>
    <mergeCell ref="B78:B79"/>
    <mergeCell ref="C78:C79"/>
    <mergeCell ref="E55:E56"/>
    <mergeCell ref="E78:E79"/>
    <mergeCell ref="E81:E83"/>
    <mergeCell ref="D138:D139"/>
    <mergeCell ref="E138:E139"/>
    <mergeCell ref="B94:C94"/>
    <mergeCell ref="A81:A83"/>
    <mergeCell ref="B81:B83"/>
    <mergeCell ref="C81:C83"/>
    <mergeCell ref="A138:A139"/>
    <mergeCell ref="B138:B139"/>
    <mergeCell ref="C138:C139"/>
    <mergeCell ref="A90:F90"/>
  </mergeCells>
  <phoneticPr fontId="0" type="noConversion"/>
  <pageMargins left="0.7" right="0.7" top="0.78740157499999996" bottom="0.78740157499999996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selection activeCell="I22" sqref="I22"/>
    </sheetView>
  </sheetViews>
  <sheetFormatPr defaultRowHeight="12.75"/>
  <cols>
    <col min="1" max="1" width="9.140625" style="169"/>
    <col min="2" max="2" width="37.5703125" style="181" bestFit="1" customWidth="1"/>
    <col min="3" max="3" width="14.140625" style="181" customWidth="1"/>
    <col min="4" max="4" width="12.28515625" style="169" customWidth="1"/>
    <col min="5" max="5" width="11.7109375" style="169" customWidth="1"/>
    <col min="6" max="6" width="13.5703125" style="169" bestFit="1" customWidth="1"/>
    <col min="7" max="8" width="9.140625" style="169"/>
    <col min="9" max="9" width="12.28515625" style="169" customWidth="1"/>
    <col min="10" max="10" width="11.28515625" style="169" customWidth="1"/>
    <col min="11" max="16384" width="9.140625" style="169"/>
  </cols>
  <sheetData>
    <row r="1" spans="1:10">
      <c r="A1" s="793" t="s">
        <v>794</v>
      </c>
      <c r="B1" s="793"/>
      <c r="C1" s="169"/>
    </row>
    <row r="2" spans="1:10">
      <c r="A2" s="170"/>
      <c r="B2" s="171"/>
      <c r="C2" s="170"/>
      <c r="D2" s="170"/>
      <c r="E2" s="170"/>
      <c r="F2" s="170"/>
      <c r="G2" s="170"/>
      <c r="H2" s="170"/>
      <c r="I2" s="170"/>
      <c r="J2" s="170"/>
    </row>
    <row r="3" spans="1:10">
      <c r="A3" s="802" t="s">
        <v>61</v>
      </c>
      <c r="B3" s="802"/>
      <c r="C3" s="802"/>
      <c r="D3" s="802"/>
      <c r="E3" s="802"/>
      <c r="F3" s="802"/>
      <c r="G3" s="802"/>
      <c r="H3" s="802"/>
      <c r="I3" s="802"/>
      <c r="J3" s="802"/>
    </row>
    <row r="4" spans="1:10" ht="13.5" thickBot="1">
      <c r="A4" s="170"/>
      <c r="B4" s="171"/>
      <c r="C4" s="170"/>
      <c r="D4" s="170"/>
      <c r="E4" s="170"/>
      <c r="F4" s="170"/>
      <c r="G4" s="170"/>
      <c r="H4" s="170"/>
      <c r="I4" s="170"/>
      <c r="J4" s="170"/>
    </row>
    <row r="5" spans="1:10" ht="18" customHeight="1" thickBot="1">
      <c r="A5" s="803"/>
      <c r="B5" s="804"/>
      <c r="C5" s="378">
        <v>2015</v>
      </c>
      <c r="D5" s="378">
        <v>2016</v>
      </c>
      <c r="E5" s="378">
        <v>2017</v>
      </c>
      <c r="F5" s="170"/>
      <c r="G5" s="170"/>
      <c r="H5" s="170"/>
    </row>
    <row r="6" spans="1:10" ht="16.5" customHeight="1">
      <c r="A6" s="814" t="s">
        <v>62</v>
      </c>
      <c r="B6" s="379" t="s">
        <v>63</v>
      </c>
      <c r="C6" s="380">
        <v>179453</v>
      </c>
      <c r="D6" s="380">
        <v>51839</v>
      </c>
      <c r="E6" s="380">
        <v>80807</v>
      </c>
      <c r="F6" s="170"/>
      <c r="G6" s="170"/>
      <c r="H6" s="170"/>
    </row>
    <row r="7" spans="1:10">
      <c r="A7" s="815"/>
      <c r="B7" s="381" t="s">
        <v>64</v>
      </c>
      <c r="C7" s="382">
        <v>148543</v>
      </c>
      <c r="D7" s="382">
        <f>SUM(D9:D44)</f>
        <v>43976</v>
      </c>
      <c r="E7" s="382">
        <v>69740</v>
      </c>
      <c r="F7" s="172"/>
      <c r="G7" s="172"/>
      <c r="H7" s="170"/>
    </row>
    <row r="8" spans="1:10">
      <c r="A8" s="815"/>
      <c r="B8" s="383" t="s">
        <v>65</v>
      </c>
      <c r="C8" s="382"/>
      <c r="D8" s="382"/>
      <c r="E8" s="382"/>
      <c r="F8" s="173"/>
      <c r="G8" s="172"/>
      <c r="H8" s="170"/>
    </row>
    <row r="9" spans="1:10">
      <c r="A9" s="815"/>
      <c r="B9" s="383" t="s">
        <v>66</v>
      </c>
      <c r="C9" s="382">
        <f>-E9</f>
        <v>0</v>
      </c>
      <c r="D9" s="382">
        <f>-F9</f>
        <v>0</v>
      </c>
      <c r="E9" s="382">
        <f>-G9</f>
        <v>0</v>
      </c>
      <c r="F9" s="173"/>
      <c r="G9" s="172"/>
      <c r="H9" s="170"/>
    </row>
    <row r="10" spans="1:10">
      <c r="A10" s="815"/>
      <c r="B10" s="383" t="s">
        <v>67</v>
      </c>
      <c r="C10" s="384">
        <v>5648</v>
      </c>
      <c r="D10" s="384">
        <f>H12</f>
        <v>0</v>
      </c>
      <c r="E10" s="382">
        <f>-G10</f>
        <v>0</v>
      </c>
      <c r="F10" s="173"/>
      <c r="G10" s="172"/>
      <c r="H10" s="170"/>
      <c r="I10" s="176"/>
      <c r="J10" s="176"/>
    </row>
    <row r="11" spans="1:10">
      <c r="A11" s="815"/>
      <c r="B11" s="383" t="s">
        <v>68</v>
      </c>
      <c r="C11" s="384">
        <v>14460</v>
      </c>
      <c r="D11" s="384">
        <v>6583</v>
      </c>
      <c r="E11" s="384">
        <v>2669</v>
      </c>
      <c r="F11" s="173"/>
      <c r="G11" s="172"/>
      <c r="H11" s="170"/>
      <c r="I11" s="385"/>
      <c r="J11" s="176"/>
    </row>
    <row r="12" spans="1:10">
      <c r="A12" s="815"/>
      <c r="B12" s="383" t="s">
        <v>69</v>
      </c>
      <c r="C12" s="384">
        <v>54573</v>
      </c>
      <c r="D12" s="384">
        <v>4411</v>
      </c>
      <c r="E12" s="384">
        <v>24178</v>
      </c>
      <c r="F12" s="173"/>
      <c r="G12" s="172"/>
      <c r="H12" s="170"/>
      <c r="I12" s="385"/>
      <c r="J12" s="176"/>
    </row>
    <row r="13" spans="1:10">
      <c r="A13" s="815"/>
      <c r="B13" s="383" t="s">
        <v>932</v>
      </c>
      <c r="C13" s="384"/>
      <c r="D13" s="384"/>
      <c r="E13" s="384">
        <v>79</v>
      </c>
      <c r="F13" s="173"/>
      <c r="G13" s="172"/>
      <c r="H13" s="170"/>
      <c r="I13" s="385"/>
      <c r="J13" s="176"/>
    </row>
    <row r="14" spans="1:10">
      <c r="A14" s="815"/>
      <c r="B14" s="383" t="s">
        <v>933</v>
      </c>
      <c r="C14" s="384"/>
      <c r="D14" s="384"/>
      <c r="E14" s="384">
        <v>71</v>
      </c>
      <c r="F14" s="173"/>
      <c r="G14" s="172"/>
      <c r="H14" s="170"/>
      <c r="I14" s="385"/>
      <c r="J14" s="176"/>
    </row>
    <row r="15" spans="1:10">
      <c r="A15" s="815"/>
      <c r="B15" s="383" t="s">
        <v>70</v>
      </c>
      <c r="C15" s="384">
        <v>21161</v>
      </c>
      <c r="D15" s="384">
        <v>28</v>
      </c>
      <c r="E15" s="384">
        <v>4</v>
      </c>
      <c r="F15" s="173"/>
      <c r="G15" s="172"/>
      <c r="H15" s="170"/>
      <c r="I15" s="385"/>
      <c r="J15" s="176"/>
    </row>
    <row r="16" spans="1:10">
      <c r="A16" s="815"/>
      <c r="B16" s="383" t="s">
        <v>71</v>
      </c>
      <c r="C16" s="384">
        <v>0</v>
      </c>
      <c r="D16" s="382">
        <f t="shared" ref="D16:D18" si="0">-F16</f>
        <v>0</v>
      </c>
      <c r="E16" s="382">
        <f>-G16</f>
        <v>0</v>
      </c>
      <c r="F16" s="173"/>
      <c r="G16" s="172"/>
      <c r="H16" s="170"/>
      <c r="I16" s="386"/>
      <c r="J16" s="176"/>
    </row>
    <row r="17" spans="1:11">
      <c r="A17" s="815"/>
      <c r="B17" s="383" t="s">
        <v>72</v>
      </c>
      <c r="C17" s="384">
        <v>0</v>
      </c>
      <c r="D17" s="382">
        <f t="shared" si="0"/>
        <v>0</v>
      </c>
      <c r="E17" s="382">
        <f>-G17</f>
        <v>0</v>
      </c>
      <c r="F17" s="173"/>
      <c r="G17" s="172"/>
      <c r="H17" s="170"/>
      <c r="I17" s="386"/>
      <c r="J17" s="176"/>
    </row>
    <row r="18" spans="1:11">
      <c r="A18" s="815"/>
      <c r="B18" s="383" t="s">
        <v>73</v>
      </c>
      <c r="C18" s="384">
        <v>5982</v>
      </c>
      <c r="D18" s="382">
        <f t="shared" si="0"/>
        <v>0</v>
      </c>
      <c r="E18" s="384">
        <v>587</v>
      </c>
      <c r="F18" s="173"/>
      <c r="G18" s="172"/>
      <c r="H18" s="170"/>
      <c r="I18" s="385"/>
      <c r="J18" s="176"/>
    </row>
    <row r="19" spans="1:11">
      <c r="A19" s="815"/>
      <c r="B19" s="383" t="s">
        <v>74</v>
      </c>
      <c r="C19" s="384">
        <v>582</v>
      </c>
      <c r="D19" s="384">
        <v>24</v>
      </c>
      <c r="E19" s="384">
        <v>9510</v>
      </c>
      <c r="F19" s="173"/>
      <c r="G19" s="172"/>
      <c r="I19" s="385"/>
      <c r="J19" s="176"/>
      <c r="K19" s="176"/>
    </row>
    <row r="20" spans="1:11">
      <c r="A20" s="815"/>
      <c r="B20" s="383" t="s">
        <v>934</v>
      </c>
      <c r="C20" s="384">
        <v>0</v>
      </c>
      <c r="D20" s="384">
        <v>0</v>
      </c>
      <c r="E20" s="384">
        <v>553</v>
      </c>
      <c r="F20" s="173"/>
      <c r="G20" s="172"/>
      <c r="I20" s="385"/>
      <c r="J20" s="176"/>
      <c r="K20" s="176"/>
    </row>
    <row r="21" spans="1:11">
      <c r="A21" s="815"/>
      <c r="B21" s="383" t="s">
        <v>763</v>
      </c>
      <c r="C21" s="384">
        <v>785</v>
      </c>
      <c r="D21" s="384">
        <v>1144</v>
      </c>
      <c r="E21" s="384">
        <v>8153</v>
      </c>
      <c r="F21" s="173"/>
      <c r="G21" s="172"/>
      <c r="I21" s="385"/>
      <c r="J21" s="385"/>
      <c r="K21" s="176"/>
    </row>
    <row r="22" spans="1:11">
      <c r="A22" s="815"/>
      <c r="B22" s="383" t="s">
        <v>75</v>
      </c>
      <c r="C22" s="384">
        <v>0</v>
      </c>
      <c r="D22" s="384">
        <f>-F24</f>
        <v>0</v>
      </c>
      <c r="E22" s="384">
        <f>-G24</f>
        <v>0</v>
      </c>
      <c r="F22" s="173"/>
      <c r="G22" s="172"/>
      <c r="I22" s="385"/>
      <c r="J22" s="385"/>
      <c r="K22" s="176"/>
    </row>
    <row r="23" spans="1:11">
      <c r="A23" s="815"/>
      <c r="B23" s="383" t="s">
        <v>76</v>
      </c>
      <c r="C23" s="384">
        <v>119</v>
      </c>
      <c r="D23" s="384">
        <v>4202</v>
      </c>
      <c r="E23" s="384">
        <v>950</v>
      </c>
      <c r="F23" s="173"/>
      <c r="G23" s="172"/>
      <c r="I23" s="385"/>
      <c r="J23" s="385"/>
      <c r="K23" s="176"/>
    </row>
    <row r="24" spans="1:11">
      <c r="A24" s="815"/>
      <c r="B24" s="383" t="s">
        <v>77</v>
      </c>
      <c r="C24" s="384">
        <v>195</v>
      </c>
      <c r="D24" s="384">
        <v>1104</v>
      </c>
      <c r="E24" s="384">
        <v>175</v>
      </c>
      <c r="F24" s="173"/>
      <c r="G24" s="172"/>
      <c r="I24" s="385"/>
      <c r="J24" s="385"/>
      <c r="K24" s="176"/>
    </row>
    <row r="25" spans="1:11">
      <c r="A25" s="815"/>
      <c r="B25" s="383" t="s">
        <v>78</v>
      </c>
      <c r="C25" s="384">
        <v>0</v>
      </c>
      <c r="D25" s="384">
        <v>158</v>
      </c>
      <c r="E25" s="384">
        <v>5230</v>
      </c>
      <c r="F25" s="173"/>
      <c r="G25" s="172"/>
      <c r="I25" s="385"/>
      <c r="J25" s="385"/>
      <c r="K25" s="176"/>
    </row>
    <row r="26" spans="1:11">
      <c r="A26" s="815"/>
      <c r="B26" s="383" t="s">
        <v>79</v>
      </c>
      <c r="C26" s="384">
        <v>341</v>
      </c>
      <c r="D26" s="384">
        <v>0</v>
      </c>
      <c r="E26" s="384">
        <v>332</v>
      </c>
      <c r="F26" s="173"/>
      <c r="G26" s="172"/>
      <c r="I26" s="385"/>
      <c r="J26" s="386"/>
      <c r="K26" s="176"/>
    </row>
    <row r="27" spans="1:11">
      <c r="A27" s="815"/>
      <c r="B27" s="383" t="s">
        <v>80</v>
      </c>
      <c r="C27" s="384">
        <v>2352</v>
      </c>
      <c r="D27" s="384">
        <v>13830</v>
      </c>
      <c r="E27" s="384">
        <v>5764</v>
      </c>
      <c r="F27" s="173"/>
      <c r="G27" s="172"/>
      <c r="I27" s="385"/>
      <c r="J27" s="386"/>
      <c r="K27" s="176"/>
    </row>
    <row r="28" spans="1:11">
      <c r="A28" s="815"/>
      <c r="B28" s="383" t="s">
        <v>81</v>
      </c>
      <c r="C28" s="384">
        <v>0</v>
      </c>
      <c r="D28" s="382">
        <f>-F28</f>
        <v>0</v>
      </c>
      <c r="E28" s="384"/>
      <c r="F28" s="173"/>
      <c r="G28" s="172"/>
      <c r="I28" s="385"/>
      <c r="J28" s="385"/>
      <c r="K28" s="176"/>
    </row>
    <row r="29" spans="1:11">
      <c r="A29" s="815"/>
      <c r="B29" s="383" t="s">
        <v>82</v>
      </c>
      <c r="C29" s="384">
        <v>2157</v>
      </c>
      <c r="D29" s="384">
        <v>5937</v>
      </c>
      <c r="E29" s="384">
        <v>965</v>
      </c>
      <c r="F29" s="173"/>
      <c r="G29" s="172"/>
      <c r="I29" s="385"/>
      <c r="J29" s="385"/>
      <c r="K29" s="176"/>
    </row>
    <row r="30" spans="1:11">
      <c r="A30" s="815"/>
      <c r="B30" s="383" t="s">
        <v>83</v>
      </c>
      <c r="C30" s="384">
        <v>0</v>
      </c>
      <c r="D30" s="382">
        <f t="shared" ref="D30:E30" si="1">-F30</f>
        <v>0</v>
      </c>
      <c r="E30" s="382">
        <f t="shared" si="1"/>
        <v>0</v>
      </c>
      <c r="F30" s="173"/>
      <c r="G30" s="172"/>
      <c r="I30" s="386"/>
      <c r="J30" s="385"/>
      <c r="K30" s="176"/>
    </row>
    <row r="31" spans="1:11">
      <c r="A31" s="815"/>
      <c r="B31" s="383" t="s">
        <v>84</v>
      </c>
      <c r="C31" s="384">
        <v>0</v>
      </c>
      <c r="D31" s="384">
        <f>-E31</f>
        <v>0</v>
      </c>
      <c r="E31" s="384">
        <f>-E33</f>
        <v>0</v>
      </c>
      <c r="F31" s="173"/>
      <c r="G31" s="172"/>
      <c r="I31" s="385"/>
      <c r="J31" s="385"/>
      <c r="K31" s="176"/>
    </row>
    <row r="32" spans="1:11">
      <c r="A32" s="815"/>
      <c r="B32" s="383" t="s">
        <v>85</v>
      </c>
      <c r="C32" s="384">
        <v>0</v>
      </c>
      <c r="D32" s="384">
        <v>483</v>
      </c>
      <c r="E32" s="384">
        <v>1667</v>
      </c>
      <c r="F32" s="173"/>
      <c r="G32" s="172"/>
      <c r="I32" s="385"/>
      <c r="J32" s="385"/>
      <c r="K32" s="176"/>
    </row>
    <row r="33" spans="1:11">
      <c r="A33" s="815"/>
      <c r="B33" s="383" t="s">
        <v>86</v>
      </c>
      <c r="C33" s="384">
        <v>0</v>
      </c>
      <c r="D33" s="384">
        <f>-D34</f>
        <v>0</v>
      </c>
      <c r="E33" s="382">
        <f>-G33</f>
        <v>0</v>
      </c>
      <c r="F33" s="173"/>
      <c r="G33" s="172"/>
      <c r="I33" s="386"/>
      <c r="J33" s="385"/>
      <c r="K33" s="176"/>
    </row>
    <row r="34" spans="1:11">
      <c r="A34" s="815"/>
      <c r="B34" s="383" t="s">
        <v>87</v>
      </c>
      <c r="C34" s="384">
        <v>0</v>
      </c>
      <c r="D34" s="384">
        <f>-D35</f>
        <v>0</v>
      </c>
      <c r="E34" s="384">
        <v>4287</v>
      </c>
      <c r="F34" s="173"/>
      <c r="G34" s="172"/>
      <c r="I34" s="385"/>
      <c r="J34" s="385"/>
      <c r="K34" s="176"/>
    </row>
    <row r="35" spans="1:11">
      <c r="A35" s="815"/>
      <c r="B35" s="383" t="s">
        <v>88</v>
      </c>
      <c r="C35" s="384">
        <v>0</v>
      </c>
      <c r="D35" s="382">
        <f>-F35</f>
        <v>0</v>
      </c>
      <c r="E35" s="384">
        <v>4198</v>
      </c>
      <c r="F35" s="173"/>
      <c r="G35" s="172"/>
      <c r="I35" s="385"/>
      <c r="J35" s="385"/>
      <c r="K35" s="176"/>
    </row>
    <row r="36" spans="1:11">
      <c r="A36" s="815"/>
      <c r="B36" s="383" t="s">
        <v>89</v>
      </c>
      <c r="C36" s="384">
        <v>0</v>
      </c>
      <c r="D36" s="384">
        <f>-E36</f>
        <v>0</v>
      </c>
      <c r="E36" s="382">
        <f t="shared" ref="E36:E37" si="2">-G36</f>
        <v>0</v>
      </c>
      <c r="F36" s="173"/>
      <c r="G36" s="172"/>
      <c r="I36" s="386"/>
      <c r="J36" s="385"/>
      <c r="K36" s="176"/>
    </row>
    <row r="37" spans="1:11">
      <c r="A37" s="815"/>
      <c r="B37" s="383" t="s">
        <v>90</v>
      </c>
      <c r="C37" s="384">
        <v>0</v>
      </c>
      <c r="D37" s="384">
        <f>-F35</f>
        <v>0</v>
      </c>
      <c r="E37" s="382">
        <f t="shared" si="2"/>
        <v>0</v>
      </c>
      <c r="F37" s="173"/>
      <c r="G37" s="172"/>
      <c r="I37" s="386"/>
      <c r="J37" s="385"/>
      <c r="K37" s="176"/>
    </row>
    <row r="38" spans="1:11">
      <c r="A38" s="815"/>
      <c r="B38" s="383" t="s">
        <v>91</v>
      </c>
      <c r="C38" s="384">
        <v>0</v>
      </c>
      <c r="D38" s="382">
        <f>-F38</f>
        <v>0</v>
      </c>
      <c r="E38" s="382">
        <f>-G38</f>
        <v>0</v>
      </c>
      <c r="F38" s="173"/>
      <c r="G38" s="172"/>
      <c r="I38" s="386"/>
      <c r="J38" s="385"/>
      <c r="K38" s="176"/>
    </row>
    <row r="39" spans="1:11">
      <c r="A39" s="815"/>
      <c r="B39" s="383" t="s">
        <v>92</v>
      </c>
      <c r="C39" s="384">
        <v>38197</v>
      </c>
      <c r="D39" s="384">
        <v>79</v>
      </c>
      <c r="E39" s="384">
        <v>60</v>
      </c>
      <c r="F39" s="173"/>
      <c r="G39" s="172"/>
      <c r="I39" s="385"/>
      <c r="J39" s="385"/>
      <c r="K39" s="176"/>
    </row>
    <row r="40" spans="1:11">
      <c r="A40" s="815"/>
      <c r="B40" s="383" t="s">
        <v>93</v>
      </c>
      <c r="C40" s="384">
        <v>0</v>
      </c>
      <c r="D40" s="384">
        <f>-E40</f>
        <v>0</v>
      </c>
      <c r="E40" s="382">
        <f t="shared" ref="E40:E42" si="3">-G40</f>
        <v>0</v>
      </c>
      <c r="F40" s="173"/>
      <c r="G40" s="172"/>
      <c r="I40" s="386"/>
      <c r="J40" s="386"/>
      <c r="K40" s="176"/>
    </row>
    <row r="41" spans="1:11">
      <c r="A41" s="815"/>
      <c r="B41" s="383" t="s">
        <v>124</v>
      </c>
      <c r="C41" s="384">
        <v>0</v>
      </c>
      <c r="D41" s="384">
        <f>-E42</f>
        <v>0</v>
      </c>
      <c r="E41" s="382">
        <f t="shared" si="3"/>
        <v>0</v>
      </c>
      <c r="F41" s="173"/>
      <c r="G41" s="172"/>
      <c r="I41" s="386"/>
      <c r="J41" s="385"/>
      <c r="K41" s="176"/>
    </row>
    <row r="42" spans="1:11">
      <c r="A42" s="815"/>
      <c r="B42" s="383" t="s">
        <v>670</v>
      </c>
      <c r="C42" s="384">
        <v>0</v>
      </c>
      <c r="D42" s="384">
        <v>3472</v>
      </c>
      <c r="E42" s="382">
        <f t="shared" si="3"/>
        <v>0</v>
      </c>
      <c r="F42" s="173"/>
      <c r="G42" s="172"/>
      <c r="I42" s="386"/>
      <c r="J42" s="385"/>
      <c r="K42" s="176"/>
    </row>
    <row r="43" spans="1:11">
      <c r="A43" s="815"/>
      <c r="B43" s="383" t="s">
        <v>671</v>
      </c>
      <c r="C43" s="384">
        <v>1924</v>
      </c>
      <c r="D43" s="382">
        <f>-F43</f>
        <v>0</v>
      </c>
      <c r="E43" s="384">
        <v>114</v>
      </c>
      <c r="F43" s="173"/>
      <c r="G43" s="172"/>
      <c r="I43" s="385"/>
      <c r="J43" s="386"/>
      <c r="K43" s="176"/>
    </row>
    <row r="44" spans="1:11" ht="13.5" thickBot="1">
      <c r="A44" s="816"/>
      <c r="B44" s="387" t="s">
        <v>125</v>
      </c>
      <c r="C44" s="388">
        <v>67</v>
      </c>
      <c r="D44" s="388">
        <v>2521</v>
      </c>
      <c r="E44" s="388">
        <v>194</v>
      </c>
      <c r="F44" s="174"/>
      <c r="G44" s="172"/>
      <c r="I44" s="385"/>
      <c r="J44" s="385"/>
      <c r="K44" s="176"/>
    </row>
    <row r="45" spans="1:11" ht="13.5" thickBot="1">
      <c r="A45" s="389"/>
      <c r="B45" s="390" t="s">
        <v>126</v>
      </c>
      <c r="C45" s="391">
        <v>30910</v>
      </c>
      <c r="D45" s="391">
        <v>7863</v>
      </c>
      <c r="E45" s="391">
        <v>11067</v>
      </c>
      <c r="F45" s="172"/>
      <c r="G45" s="172"/>
      <c r="I45" s="392"/>
      <c r="J45" s="385"/>
      <c r="K45" s="176"/>
    </row>
    <row r="46" spans="1:11" ht="13.5" thickBot="1">
      <c r="A46" s="170"/>
      <c r="B46" s="171"/>
      <c r="C46" s="175"/>
      <c r="D46" s="175"/>
      <c r="E46" s="175"/>
      <c r="F46" s="170"/>
      <c r="G46" s="170"/>
      <c r="H46" s="170"/>
      <c r="J46" s="386"/>
      <c r="K46" s="176"/>
    </row>
    <row r="47" spans="1:11" ht="13.5" thickBot="1">
      <c r="A47" s="803" t="s">
        <v>127</v>
      </c>
      <c r="B47" s="805"/>
      <c r="C47" s="393">
        <v>2015</v>
      </c>
      <c r="D47" s="393">
        <v>2016</v>
      </c>
      <c r="E47" s="394">
        <v>2017</v>
      </c>
      <c r="F47" s="170"/>
      <c r="G47" s="170"/>
      <c r="J47" s="386"/>
      <c r="K47" s="176"/>
    </row>
    <row r="48" spans="1:11">
      <c r="A48" s="808" t="s">
        <v>128</v>
      </c>
      <c r="B48" s="809"/>
      <c r="C48" s="395">
        <v>77587</v>
      </c>
      <c r="D48" s="395">
        <v>7082</v>
      </c>
      <c r="E48" s="396">
        <v>10585</v>
      </c>
      <c r="F48" s="170"/>
      <c r="G48" s="170"/>
      <c r="J48" s="386"/>
      <c r="K48" s="176"/>
    </row>
    <row r="49" spans="1:11">
      <c r="A49" s="806" t="s">
        <v>129</v>
      </c>
      <c r="B49" s="807"/>
      <c r="C49" s="397"/>
      <c r="D49" s="397"/>
      <c r="E49" s="398"/>
      <c r="F49" s="170"/>
      <c r="G49" s="170"/>
      <c r="J49" s="385"/>
      <c r="K49" s="176"/>
    </row>
    <row r="50" spans="1:11">
      <c r="A50" s="794" t="s">
        <v>130</v>
      </c>
      <c r="B50" s="795"/>
      <c r="C50" s="397">
        <v>35123</v>
      </c>
      <c r="D50" s="397">
        <v>4283</v>
      </c>
      <c r="E50" s="397">
        <v>0</v>
      </c>
      <c r="F50" s="170"/>
      <c r="G50" s="170"/>
      <c r="J50" s="386"/>
      <c r="K50" s="176"/>
    </row>
    <row r="51" spans="1:11">
      <c r="A51" s="794" t="s">
        <v>809</v>
      </c>
      <c r="B51" s="795"/>
      <c r="C51" s="397">
        <v>26362</v>
      </c>
      <c r="D51" s="397">
        <v>639</v>
      </c>
      <c r="E51" s="398">
        <v>202</v>
      </c>
      <c r="F51" s="173"/>
      <c r="G51" s="172"/>
      <c r="J51" s="386"/>
      <c r="K51" s="176"/>
    </row>
    <row r="52" spans="1:11">
      <c r="A52" s="794" t="s">
        <v>131</v>
      </c>
      <c r="B52" s="795"/>
      <c r="C52" s="397">
        <v>5673</v>
      </c>
      <c r="D52" s="397">
        <v>0</v>
      </c>
      <c r="E52" s="398">
        <v>1134</v>
      </c>
      <c r="F52" s="173"/>
      <c r="G52" s="172"/>
      <c r="J52" s="386"/>
      <c r="K52" s="176"/>
    </row>
    <row r="53" spans="1:11">
      <c r="A53" s="794" t="s">
        <v>810</v>
      </c>
      <c r="B53" s="795"/>
      <c r="C53" s="397">
        <v>10429</v>
      </c>
      <c r="D53" s="397">
        <v>160</v>
      </c>
      <c r="E53" s="397">
        <v>0</v>
      </c>
      <c r="F53" s="173"/>
      <c r="G53" s="172"/>
      <c r="J53" s="385"/>
      <c r="K53" s="176"/>
    </row>
    <row r="54" spans="1:11">
      <c r="A54" s="794" t="s">
        <v>132</v>
      </c>
      <c r="B54" s="795"/>
      <c r="C54" s="397">
        <v>0</v>
      </c>
      <c r="D54" s="397">
        <v>0</v>
      </c>
      <c r="E54" s="397">
        <v>0</v>
      </c>
      <c r="F54" s="173"/>
      <c r="G54" s="176"/>
      <c r="J54" s="385"/>
      <c r="K54" s="176"/>
    </row>
    <row r="55" spans="1:11">
      <c r="A55" s="796" t="s">
        <v>672</v>
      </c>
      <c r="B55" s="797"/>
      <c r="C55" s="397">
        <v>0</v>
      </c>
      <c r="D55" s="397">
        <v>0</v>
      </c>
      <c r="E55" s="397">
        <v>0</v>
      </c>
      <c r="F55" s="173"/>
      <c r="G55" s="176"/>
      <c r="J55" s="176"/>
      <c r="K55" s="176"/>
    </row>
    <row r="56" spans="1:11" ht="16.5" customHeight="1">
      <c r="A56" s="796" t="s">
        <v>673</v>
      </c>
      <c r="B56" s="797"/>
      <c r="C56" s="397">
        <v>0</v>
      </c>
      <c r="D56" s="397">
        <v>0</v>
      </c>
      <c r="E56" s="397">
        <v>0</v>
      </c>
      <c r="F56" s="173"/>
      <c r="G56" s="176"/>
      <c r="J56" s="399"/>
      <c r="K56" s="176"/>
    </row>
    <row r="57" spans="1:11" ht="13.5" thickBot="1">
      <c r="A57" s="817" t="s">
        <v>811</v>
      </c>
      <c r="B57" s="818"/>
      <c r="C57" s="400">
        <v>0</v>
      </c>
      <c r="D57" s="400">
        <v>2000</v>
      </c>
      <c r="E57" s="401">
        <v>9000</v>
      </c>
      <c r="F57" s="173"/>
      <c r="G57" s="176"/>
      <c r="J57" s="176"/>
      <c r="K57" s="176"/>
    </row>
    <row r="58" spans="1:11" ht="13.5" customHeight="1">
      <c r="A58" s="170"/>
      <c r="B58" s="171"/>
      <c r="C58" s="175"/>
      <c r="D58" s="175"/>
      <c r="E58" s="175"/>
    </row>
    <row r="59" spans="1:11" ht="13.5" thickBot="1">
      <c r="A59" s="170"/>
      <c r="B59" s="171"/>
      <c r="C59" s="175"/>
      <c r="D59" s="175"/>
      <c r="E59" s="175"/>
    </row>
    <row r="60" spans="1:11" ht="11.25" customHeight="1" thickBot="1">
      <c r="A60" s="821" t="s">
        <v>133</v>
      </c>
      <c r="B60" s="822"/>
      <c r="C60" s="393">
        <v>2015</v>
      </c>
      <c r="D60" s="393">
        <v>2016</v>
      </c>
      <c r="E60" s="394">
        <v>2017</v>
      </c>
    </row>
    <row r="61" spans="1:11">
      <c r="A61" s="800" t="s">
        <v>134</v>
      </c>
      <c r="B61" s="801"/>
      <c r="C61" s="402">
        <v>70</v>
      </c>
      <c r="D61" s="402">
        <v>61</v>
      </c>
      <c r="E61" s="403">
        <v>76</v>
      </c>
    </row>
    <row r="62" spans="1:11">
      <c r="A62" s="798" t="s">
        <v>129</v>
      </c>
      <c r="B62" s="799"/>
      <c r="C62" s="404"/>
      <c r="D62" s="404"/>
      <c r="E62" s="405"/>
    </row>
    <row r="63" spans="1:11">
      <c r="A63" s="798" t="s">
        <v>135</v>
      </c>
      <c r="B63" s="799"/>
      <c r="C63" s="404">
        <v>64</v>
      </c>
      <c r="D63" s="404">
        <v>60</v>
      </c>
      <c r="E63" s="405">
        <v>68</v>
      </c>
    </row>
    <row r="64" spans="1:11">
      <c r="A64" s="798" t="s">
        <v>136</v>
      </c>
      <c r="B64" s="799"/>
      <c r="C64" s="404">
        <v>0</v>
      </c>
      <c r="D64" s="404">
        <v>0</v>
      </c>
      <c r="E64" s="405">
        <v>0</v>
      </c>
    </row>
    <row r="65" spans="1:5">
      <c r="A65" s="798" t="s">
        <v>137</v>
      </c>
      <c r="B65" s="799"/>
      <c r="C65" s="404">
        <v>3</v>
      </c>
      <c r="D65" s="404">
        <v>1</v>
      </c>
      <c r="E65" s="405">
        <v>4</v>
      </c>
    </row>
    <row r="66" spans="1:5" ht="16.5" customHeight="1">
      <c r="A66" s="798" t="s">
        <v>138</v>
      </c>
      <c r="B66" s="799"/>
      <c r="C66" s="404">
        <v>0</v>
      </c>
      <c r="D66" s="404">
        <v>0</v>
      </c>
      <c r="E66" s="405">
        <v>3</v>
      </c>
    </row>
    <row r="67" spans="1:5">
      <c r="A67" s="798" t="s">
        <v>139</v>
      </c>
      <c r="B67" s="799"/>
      <c r="C67" s="404">
        <v>3</v>
      </c>
      <c r="D67" s="404">
        <v>0</v>
      </c>
      <c r="E67" s="405">
        <v>1</v>
      </c>
    </row>
    <row r="68" spans="1:5" ht="13.5" thickBot="1">
      <c r="A68" s="819" t="s">
        <v>140</v>
      </c>
      <c r="B68" s="820"/>
      <c r="C68" s="406">
        <v>0</v>
      </c>
      <c r="D68" s="406">
        <v>0</v>
      </c>
      <c r="E68" s="407">
        <v>0</v>
      </c>
    </row>
    <row r="69" spans="1:5" ht="13.5" customHeight="1">
      <c r="A69" s="177"/>
      <c r="B69" s="178"/>
      <c r="C69" s="179"/>
      <c r="D69" s="179"/>
      <c r="E69" s="179"/>
    </row>
    <row r="70" spans="1:5" ht="13.5" thickBot="1">
      <c r="A70" s="170"/>
      <c r="B70" s="171"/>
      <c r="C70" s="180"/>
      <c r="D70" s="180"/>
      <c r="E70" s="180"/>
    </row>
    <row r="71" spans="1:5" ht="12.75" customHeight="1" thickBot="1">
      <c r="A71" s="821" t="s">
        <v>141</v>
      </c>
      <c r="B71" s="822"/>
      <c r="C71" s="393">
        <v>2015</v>
      </c>
      <c r="D71" s="393">
        <v>2016</v>
      </c>
      <c r="E71" s="394">
        <v>2017</v>
      </c>
    </row>
    <row r="72" spans="1:5">
      <c r="A72" s="823" t="s">
        <v>142</v>
      </c>
      <c r="B72" s="824"/>
      <c r="C72" s="402">
        <v>57</v>
      </c>
      <c r="D72" s="402">
        <v>37</v>
      </c>
      <c r="E72" s="403">
        <v>33</v>
      </c>
    </row>
    <row r="73" spans="1:5" ht="12.75" customHeight="1">
      <c r="A73" s="810" t="s">
        <v>143</v>
      </c>
      <c r="B73" s="811"/>
      <c r="C73" s="404">
        <v>11</v>
      </c>
      <c r="D73" s="404">
        <v>9</v>
      </c>
      <c r="E73" s="405">
        <v>20</v>
      </c>
    </row>
    <row r="74" spans="1:5">
      <c r="A74" s="810" t="s">
        <v>144</v>
      </c>
      <c r="B74" s="811"/>
      <c r="C74" s="404">
        <v>10</v>
      </c>
      <c r="D74" s="404">
        <v>0</v>
      </c>
      <c r="E74" s="405">
        <v>7</v>
      </c>
    </row>
    <row r="75" spans="1:5">
      <c r="A75" s="810" t="s">
        <v>145</v>
      </c>
      <c r="B75" s="811"/>
      <c r="C75" s="404">
        <v>26</v>
      </c>
      <c r="D75" s="404">
        <v>44</v>
      </c>
      <c r="E75" s="405">
        <v>44</v>
      </c>
    </row>
    <row r="76" spans="1:5" ht="13.5" thickBot="1">
      <c r="A76" s="812" t="s">
        <v>146</v>
      </c>
      <c r="B76" s="813"/>
      <c r="C76" s="406">
        <v>14</v>
      </c>
      <c r="D76" s="406">
        <v>13</v>
      </c>
      <c r="E76" s="407">
        <v>21</v>
      </c>
    </row>
    <row r="77" spans="1:5">
      <c r="A77" s="170"/>
      <c r="B77" s="171"/>
      <c r="C77" s="180"/>
      <c r="D77" s="180"/>
      <c r="E77" s="180"/>
    </row>
    <row r="78" spans="1:5">
      <c r="A78" s="170"/>
      <c r="B78" s="171"/>
      <c r="C78" s="180"/>
      <c r="D78" s="180"/>
      <c r="E78" s="180"/>
    </row>
    <row r="79" spans="1:5">
      <c r="A79" s="170"/>
      <c r="B79" s="171"/>
      <c r="C79" s="171"/>
      <c r="D79" s="180"/>
      <c r="E79" s="180"/>
    </row>
  </sheetData>
  <mergeCells count="30">
    <mergeCell ref="A75:B75"/>
    <mergeCell ref="A76:B76"/>
    <mergeCell ref="A6:A44"/>
    <mergeCell ref="A56:B56"/>
    <mergeCell ref="A57:B57"/>
    <mergeCell ref="A67:B67"/>
    <mergeCell ref="A68:B68"/>
    <mergeCell ref="A74:B74"/>
    <mergeCell ref="A60:B60"/>
    <mergeCell ref="A71:B71"/>
    <mergeCell ref="A66:B66"/>
    <mergeCell ref="A72:B72"/>
    <mergeCell ref="A65:B65"/>
    <mergeCell ref="A73:B73"/>
    <mergeCell ref="A1:B1"/>
    <mergeCell ref="A54:B54"/>
    <mergeCell ref="A55:B55"/>
    <mergeCell ref="A64:B64"/>
    <mergeCell ref="A50:B50"/>
    <mergeCell ref="A61:B61"/>
    <mergeCell ref="A53:B53"/>
    <mergeCell ref="A51:B51"/>
    <mergeCell ref="A52:B52"/>
    <mergeCell ref="A3:J3"/>
    <mergeCell ref="A5:B5"/>
    <mergeCell ref="A47:B47"/>
    <mergeCell ref="A63:B63"/>
    <mergeCell ref="A49:B49"/>
    <mergeCell ref="A48:B48"/>
    <mergeCell ref="A62:B62"/>
  </mergeCells>
  <phoneticPr fontId="0" type="noConversion"/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workbookViewId="0">
      <selection activeCell="F118" sqref="F118"/>
    </sheetView>
  </sheetViews>
  <sheetFormatPr defaultColWidth="9.140625" defaultRowHeight="12.75"/>
  <cols>
    <col min="1" max="1" width="30.28515625" style="2" customWidth="1"/>
    <col min="2" max="2" width="9.140625" style="2" customWidth="1"/>
    <col min="3" max="3" width="9.140625" style="2" bestFit="1" customWidth="1"/>
    <col min="4" max="4" width="9.85546875" style="2" customWidth="1"/>
    <col min="5" max="5" width="10.28515625" style="2" customWidth="1"/>
    <col min="6" max="6" width="8" style="2" bestFit="1" customWidth="1"/>
    <col min="7" max="7" width="8.85546875" style="2" customWidth="1"/>
    <col min="8" max="8" width="8.140625" style="2" bestFit="1" customWidth="1"/>
    <col min="9" max="9" width="8.5703125" style="2" customWidth="1"/>
    <col min="10" max="10" width="9" style="2" bestFit="1" customWidth="1"/>
    <col min="11" max="11" width="8.28515625" style="2" customWidth="1"/>
    <col min="12" max="12" width="9.85546875" style="2" customWidth="1"/>
    <col min="13" max="13" width="11.28515625" style="2" customWidth="1"/>
    <col min="14" max="16384" width="9.140625" style="2"/>
  </cols>
  <sheetData>
    <row r="1" spans="1:7" s="1" customFormat="1">
      <c r="A1" s="1" t="s">
        <v>795</v>
      </c>
    </row>
    <row r="3" spans="1:7">
      <c r="A3" s="1" t="s">
        <v>693</v>
      </c>
    </row>
    <row r="4" spans="1:7" ht="13.5" thickBot="1"/>
    <row r="5" spans="1:7" ht="15.75" customHeight="1">
      <c r="A5" s="841" t="s">
        <v>197</v>
      </c>
      <c r="B5" s="836">
        <v>2015</v>
      </c>
      <c r="C5" s="836"/>
      <c r="D5" s="836">
        <v>2016</v>
      </c>
      <c r="E5" s="836"/>
      <c r="F5" s="836">
        <v>2017</v>
      </c>
      <c r="G5" s="837"/>
    </row>
    <row r="6" spans="1:7" ht="51">
      <c r="A6" s="842"/>
      <c r="B6" s="436" t="s">
        <v>199</v>
      </c>
      <c r="C6" s="619" t="s">
        <v>198</v>
      </c>
      <c r="D6" s="436" t="s">
        <v>199</v>
      </c>
      <c r="E6" s="513" t="s">
        <v>198</v>
      </c>
      <c r="F6" s="436" t="s">
        <v>199</v>
      </c>
      <c r="G6" s="514" t="s">
        <v>198</v>
      </c>
    </row>
    <row r="7" spans="1:7">
      <c r="A7" s="7" t="s">
        <v>200</v>
      </c>
      <c r="B7" s="8">
        <v>1</v>
      </c>
      <c r="C7" s="9">
        <v>173204</v>
      </c>
      <c r="D7" s="8">
        <v>1</v>
      </c>
      <c r="E7" s="9">
        <v>152942</v>
      </c>
      <c r="F7" s="620">
        <v>1</v>
      </c>
      <c r="G7" s="606">
        <v>219735.07</v>
      </c>
    </row>
    <row r="8" spans="1:7">
      <c r="A8" s="7" t="s">
        <v>201</v>
      </c>
      <c r="B8" s="8">
        <v>1</v>
      </c>
      <c r="C8" s="9">
        <v>257065</v>
      </c>
      <c r="D8" s="8">
        <v>1</v>
      </c>
      <c r="E8" s="9">
        <v>220601</v>
      </c>
      <c r="F8" s="620">
        <v>1</v>
      </c>
      <c r="G8" s="606">
        <v>355086.6</v>
      </c>
    </row>
    <row r="9" spans="1:7">
      <c r="A9" s="7" t="s">
        <v>202</v>
      </c>
      <c r="B9" s="8">
        <v>1</v>
      </c>
      <c r="C9" s="9">
        <v>186496</v>
      </c>
      <c r="D9" s="8">
        <v>1</v>
      </c>
      <c r="E9" s="9">
        <v>160195</v>
      </c>
      <c r="F9" s="620">
        <v>1</v>
      </c>
      <c r="G9" s="606">
        <v>151813.44</v>
      </c>
    </row>
    <row r="10" spans="1:7">
      <c r="A10" s="7" t="s">
        <v>203</v>
      </c>
      <c r="B10" s="8">
        <v>1</v>
      </c>
      <c r="C10" s="9">
        <v>46264</v>
      </c>
      <c r="D10" s="8">
        <v>1</v>
      </c>
      <c r="E10" s="9">
        <v>34820</v>
      </c>
      <c r="F10" s="620">
        <v>1</v>
      </c>
      <c r="G10" s="606">
        <v>31320</v>
      </c>
    </row>
    <row r="11" spans="1:7" ht="13.5" thickBot="1">
      <c r="A11" s="11" t="s">
        <v>204</v>
      </c>
      <c r="B11" s="12">
        <v>1</v>
      </c>
      <c r="C11" s="13">
        <v>409706</v>
      </c>
      <c r="D11" s="12">
        <v>1</v>
      </c>
      <c r="E11" s="13">
        <v>344940</v>
      </c>
      <c r="F11" s="621">
        <v>1</v>
      </c>
      <c r="G11" s="607">
        <v>259705.43</v>
      </c>
    </row>
    <row r="12" spans="1:7">
      <c r="A12" s="15" t="s">
        <v>205</v>
      </c>
      <c r="B12" s="16"/>
      <c r="C12" s="16"/>
    </row>
    <row r="13" spans="1:7">
      <c r="A13" s="504" t="s">
        <v>206</v>
      </c>
      <c r="B13" s="16"/>
      <c r="C13" s="16"/>
    </row>
    <row r="14" spans="1:7">
      <c r="A14" s="504" t="s">
        <v>843</v>
      </c>
      <c r="B14" s="16"/>
      <c r="C14" s="16"/>
    </row>
    <row r="15" spans="1:7">
      <c r="A15" s="504" t="s">
        <v>844</v>
      </c>
      <c r="B15" s="16"/>
      <c r="C15" s="16"/>
    </row>
    <row r="16" spans="1:7" ht="13.5" thickBot="1"/>
    <row r="17" spans="1:13" ht="15.75" customHeight="1">
      <c r="A17" s="841" t="s">
        <v>847</v>
      </c>
      <c r="B17" s="836">
        <v>2015</v>
      </c>
      <c r="C17" s="836"/>
      <c r="D17" s="836"/>
      <c r="E17" s="836"/>
      <c r="F17" s="836">
        <v>2016</v>
      </c>
      <c r="G17" s="836"/>
      <c r="H17" s="836"/>
      <c r="I17" s="836"/>
      <c r="J17" s="836">
        <v>2017</v>
      </c>
      <c r="K17" s="836"/>
      <c r="L17" s="836"/>
      <c r="M17" s="837"/>
    </row>
    <row r="18" spans="1:13" ht="51">
      <c r="A18" s="842"/>
      <c r="B18" s="516" t="s">
        <v>209</v>
      </c>
      <c r="C18" s="516" t="s">
        <v>210</v>
      </c>
      <c r="D18" s="622" t="s">
        <v>211</v>
      </c>
      <c r="E18" s="622" t="s">
        <v>208</v>
      </c>
      <c r="F18" s="516" t="s">
        <v>209</v>
      </c>
      <c r="G18" s="516" t="s">
        <v>210</v>
      </c>
      <c r="H18" s="622" t="s">
        <v>211</v>
      </c>
      <c r="I18" s="622" t="s">
        <v>208</v>
      </c>
      <c r="J18" s="516" t="s">
        <v>209</v>
      </c>
      <c r="K18" s="516" t="s">
        <v>210</v>
      </c>
      <c r="L18" s="622" t="s">
        <v>211</v>
      </c>
      <c r="M18" s="625" t="s">
        <v>208</v>
      </c>
    </row>
    <row r="19" spans="1:13" ht="25.5" customHeight="1">
      <c r="A19" s="521" t="s">
        <v>215</v>
      </c>
      <c r="B19" s="18">
        <v>9130</v>
      </c>
      <c r="C19" s="18">
        <v>24790</v>
      </c>
      <c r="D19" s="19">
        <v>15513.9</v>
      </c>
      <c r="E19" s="19">
        <v>300</v>
      </c>
      <c r="F19" s="18">
        <v>8438.6</v>
      </c>
      <c r="G19" s="18">
        <v>23957.3</v>
      </c>
      <c r="H19" s="19">
        <v>13776.1</v>
      </c>
      <c r="I19" s="19">
        <v>173.78299999999999</v>
      </c>
      <c r="J19" s="623">
        <v>7527.1</v>
      </c>
      <c r="K19" s="623">
        <v>24498.3</v>
      </c>
      <c r="L19" s="624">
        <v>15523.4</v>
      </c>
      <c r="M19" s="626">
        <v>218</v>
      </c>
    </row>
    <row r="20" spans="1:13" ht="48.75" customHeight="1">
      <c r="A20" s="521" t="s">
        <v>214</v>
      </c>
      <c r="B20" s="18">
        <v>7218.1</v>
      </c>
      <c r="C20" s="18">
        <v>13144.3</v>
      </c>
      <c r="D20" s="19">
        <v>5930.7</v>
      </c>
      <c r="E20" s="19">
        <v>180.3</v>
      </c>
      <c r="F20" s="18">
        <v>8578.7999999999993</v>
      </c>
      <c r="G20" s="18">
        <v>14157</v>
      </c>
      <c r="H20" s="315" t="s">
        <v>927</v>
      </c>
      <c r="I20" s="222" t="s">
        <v>928</v>
      </c>
      <c r="J20" s="608">
        <v>8664.9</v>
      </c>
      <c r="K20" s="608">
        <v>14590</v>
      </c>
      <c r="L20" s="608">
        <v>5889.6</v>
      </c>
      <c r="M20" s="627">
        <v>150</v>
      </c>
    </row>
    <row r="21" spans="1:13" ht="25.5" customHeight="1">
      <c r="A21" s="521" t="s">
        <v>212</v>
      </c>
      <c r="B21" s="20">
        <v>2599</v>
      </c>
      <c r="C21" s="20">
        <v>16981</v>
      </c>
      <c r="D21" s="19">
        <v>12118.5</v>
      </c>
      <c r="E21" s="19">
        <v>2343.6</v>
      </c>
      <c r="F21" s="18">
        <v>2733.7</v>
      </c>
      <c r="G21" s="18">
        <v>17629.078000000001</v>
      </c>
      <c r="H21" s="18">
        <v>12570.4</v>
      </c>
      <c r="I21" s="18">
        <v>2325</v>
      </c>
      <c r="J21" s="609">
        <v>2818.4</v>
      </c>
      <c r="K21" s="609">
        <v>18501.2</v>
      </c>
      <c r="L21" s="609">
        <v>13279.4</v>
      </c>
      <c r="M21" s="628">
        <v>2452</v>
      </c>
    </row>
    <row r="22" spans="1:13" ht="25.5" customHeight="1" thickBot="1">
      <c r="A22" s="522" t="s">
        <v>213</v>
      </c>
      <c r="B22" s="21">
        <v>15900</v>
      </c>
      <c r="C22" s="21">
        <v>38448</v>
      </c>
      <c r="D22" s="21">
        <v>17820.900000000001</v>
      </c>
      <c r="E22" s="21">
        <v>4295</v>
      </c>
      <c r="F22" s="21">
        <v>19004.05</v>
      </c>
      <c r="G22" s="21">
        <v>41150.730000000003</v>
      </c>
      <c r="H22" s="21">
        <v>15228.3</v>
      </c>
      <c r="I22" s="21">
        <v>6572</v>
      </c>
      <c r="J22" s="629">
        <v>16658</v>
      </c>
      <c r="K22" s="629">
        <v>41127</v>
      </c>
      <c r="L22" s="629">
        <v>20436.7</v>
      </c>
      <c r="M22" s="630">
        <v>4600</v>
      </c>
    </row>
    <row r="23" spans="1:13" ht="13.5" thickBot="1"/>
    <row r="24" spans="1:13" ht="25.5">
      <c r="A24" s="532" t="s">
        <v>238</v>
      </c>
      <c r="B24" s="517">
        <v>2015</v>
      </c>
      <c r="C24" s="517">
        <v>2016</v>
      </c>
      <c r="D24" s="527">
        <v>2017</v>
      </c>
    </row>
    <row r="25" spans="1:13" ht="45.6" customHeight="1">
      <c r="A25" s="632" t="s">
        <v>239</v>
      </c>
      <c r="B25" s="631">
        <v>83</v>
      </c>
      <c r="C25" s="631">
        <v>84</v>
      </c>
      <c r="D25" s="633">
        <v>78</v>
      </c>
    </row>
    <row r="26" spans="1:13" ht="12.95" customHeight="1">
      <c r="A26" s="521" t="s">
        <v>240</v>
      </c>
      <c r="B26" s="22">
        <v>56</v>
      </c>
      <c r="C26" s="22">
        <v>55</v>
      </c>
      <c r="D26" s="634">
        <v>52</v>
      </c>
    </row>
    <row r="27" spans="1:13" ht="12.95" customHeight="1">
      <c r="A27" s="521" t="s">
        <v>850</v>
      </c>
      <c r="B27" s="22">
        <v>7</v>
      </c>
      <c r="C27" s="22">
        <v>8</v>
      </c>
      <c r="D27" s="634">
        <v>7</v>
      </c>
    </row>
    <row r="28" spans="1:13" ht="12.95" customHeight="1">
      <c r="A28" s="521" t="s">
        <v>851</v>
      </c>
      <c r="B28" s="22">
        <v>8</v>
      </c>
      <c r="C28" s="22">
        <v>7</v>
      </c>
      <c r="D28" s="634">
        <v>8</v>
      </c>
    </row>
    <row r="29" spans="1:13" ht="12.95" customHeight="1">
      <c r="A29" s="521" t="s">
        <v>852</v>
      </c>
      <c r="B29" s="22">
        <v>8</v>
      </c>
      <c r="C29" s="22">
        <v>8</v>
      </c>
      <c r="D29" s="634">
        <v>8</v>
      </c>
    </row>
    <row r="30" spans="1:13" ht="12.95" customHeight="1">
      <c r="A30" s="521" t="s">
        <v>853</v>
      </c>
      <c r="B30" s="22">
        <v>9</v>
      </c>
      <c r="C30" s="22">
        <v>10</v>
      </c>
      <c r="D30" s="634">
        <v>10</v>
      </c>
    </row>
    <row r="31" spans="1:13" ht="12.95" customHeight="1">
      <c r="A31" s="521" t="s">
        <v>854</v>
      </c>
      <c r="B31" s="22">
        <v>24</v>
      </c>
      <c r="C31" s="22">
        <v>22</v>
      </c>
      <c r="D31" s="634">
        <v>19</v>
      </c>
    </row>
    <row r="32" spans="1:13" ht="12.95" customHeight="1" thickBot="1">
      <c r="A32" s="522" t="s">
        <v>241</v>
      </c>
      <c r="B32" s="24">
        <v>27</v>
      </c>
      <c r="C32" s="24">
        <v>29</v>
      </c>
      <c r="D32" s="635">
        <v>26</v>
      </c>
    </row>
    <row r="33" spans="1:4" ht="13.5" thickBot="1">
      <c r="A33" s="26"/>
      <c r="B33" s="27"/>
      <c r="C33" s="27"/>
      <c r="D33" s="27"/>
    </row>
    <row r="34" spans="1:4" ht="38.25">
      <c r="A34" s="636" t="s">
        <v>242</v>
      </c>
      <c r="B34" s="637">
        <f>B35+B41</f>
        <v>17455</v>
      </c>
      <c r="C34" s="637">
        <v>19662</v>
      </c>
      <c r="D34" s="610">
        <v>17618</v>
      </c>
    </row>
    <row r="35" spans="1:4" ht="20.25" customHeight="1">
      <c r="A35" s="521" t="s">
        <v>243</v>
      </c>
      <c r="B35" s="28">
        <f>SUM(B36:B40)</f>
        <v>10236</v>
      </c>
      <c r="C35" s="28">
        <v>9689</v>
      </c>
      <c r="D35" s="611">
        <v>8401</v>
      </c>
    </row>
    <row r="36" spans="1:4" ht="25.5">
      <c r="A36" s="500" t="s">
        <v>848</v>
      </c>
      <c r="B36" s="530">
        <v>927</v>
      </c>
      <c r="C36" s="530">
        <v>1143</v>
      </c>
      <c r="D36" s="612">
        <v>1100</v>
      </c>
    </row>
    <row r="37" spans="1:4" ht="25.5">
      <c r="A37" s="500" t="s">
        <v>855</v>
      </c>
      <c r="B37" s="30">
        <v>630</v>
      </c>
      <c r="C37" s="30">
        <v>525</v>
      </c>
      <c r="D37" s="613">
        <v>529</v>
      </c>
    </row>
    <row r="38" spans="1:4" ht="25.5">
      <c r="A38" s="500" t="s">
        <v>856</v>
      </c>
      <c r="B38" s="30">
        <v>658</v>
      </c>
      <c r="C38" s="30">
        <v>686</v>
      </c>
      <c r="D38" s="613">
        <v>629</v>
      </c>
    </row>
    <row r="39" spans="1:4">
      <c r="A39" s="500" t="s">
        <v>853</v>
      </c>
      <c r="B39" s="30">
        <v>1852</v>
      </c>
      <c r="C39" s="30">
        <v>2137</v>
      </c>
      <c r="D39" s="613">
        <v>1243</v>
      </c>
    </row>
    <row r="40" spans="1:4">
      <c r="A40" s="500" t="s">
        <v>854</v>
      </c>
      <c r="B40" s="30">
        <v>6169</v>
      </c>
      <c r="C40" s="30">
        <v>5198</v>
      </c>
      <c r="D40" s="613">
        <v>4900</v>
      </c>
    </row>
    <row r="41" spans="1:4" ht="13.5" thickBot="1">
      <c r="A41" s="522" t="s">
        <v>244</v>
      </c>
      <c r="B41" s="32">
        <v>7219</v>
      </c>
      <c r="C41" s="32">
        <v>9973</v>
      </c>
      <c r="D41" s="614">
        <v>9217</v>
      </c>
    </row>
    <row r="42" spans="1:4" ht="13.5" thickBot="1">
      <c r="A42" s="34"/>
      <c r="B42" s="34"/>
      <c r="C42" s="34"/>
      <c r="D42" s="34"/>
    </row>
    <row r="43" spans="1:4" ht="25.5">
      <c r="A43" s="636" t="s">
        <v>245</v>
      </c>
      <c r="B43" s="637">
        <f>B44+B50</f>
        <v>2209715</v>
      </c>
      <c r="C43" s="637">
        <v>2802275</v>
      </c>
      <c r="D43" s="610">
        <v>2722480</v>
      </c>
    </row>
    <row r="44" spans="1:4" ht="15" customHeight="1">
      <c r="A44" s="521" t="s">
        <v>243</v>
      </c>
      <c r="B44" s="28">
        <f>SUM(B45:B49)</f>
        <v>1232875</v>
      </c>
      <c r="C44" s="28">
        <v>1201855</v>
      </c>
      <c r="D44" s="611">
        <v>1213635</v>
      </c>
    </row>
    <row r="45" spans="1:4" ht="15" customHeight="1">
      <c r="A45" s="500" t="s">
        <v>850</v>
      </c>
      <c r="B45" s="30">
        <v>79190</v>
      </c>
      <c r="C45" s="30">
        <v>94045</v>
      </c>
      <c r="D45" s="613">
        <v>109785</v>
      </c>
    </row>
    <row r="46" spans="1:4" ht="15" customHeight="1">
      <c r="A46" s="500" t="s">
        <v>851</v>
      </c>
      <c r="B46" s="30">
        <v>53200</v>
      </c>
      <c r="C46" s="30">
        <v>48455</v>
      </c>
      <c r="D46" s="613">
        <v>44550</v>
      </c>
    </row>
    <row r="47" spans="1:4" ht="25.5" customHeight="1">
      <c r="A47" s="500" t="s">
        <v>852</v>
      </c>
      <c r="B47" s="30">
        <v>46480</v>
      </c>
      <c r="C47" s="30">
        <v>51390</v>
      </c>
      <c r="D47" s="613">
        <v>51350</v>
      </c>
    </row>
    <row r="48" spans="1:4" ht="15" customHeight="1">
      <c r="A48" s="500" t="s">
        <v>853</v>
      </c>
      <c r="B48" s="30">
        <v>90630</v>
      </c>
      <c r="C48" s="30">
        <v>141740</v>
      </c>
      <c r="D48" s="613">
        <v>76020</v>
      </c>
    </row>
    <row r="49" spans="1:6" ht="15" customHeight="1">
      <c r="A49" s="500" t="s">
        <v>854</v>
      </c>
      <c r="B49" s="30">
        <v>963375</v>
      </c>
      <c r="C49" s="30">
        <v>866225</v>
      </c>
      <c r="D49" s="613">
        <v>931930</v>
      </c>
    </row>
    <row r="50" spans="1:6" ht="15" customHeight="1" thickBot="1">
      <c r="A50" s="522" t="s">
        <v>244</v>
      </c>
      <c r="B50" s="32">
        <v>976840</v>
      </c>
      <c r="C50" s="32">
        <v>1600420</v>
      </c>
      <c r="D50" s="614">
        <v>1508845</v>
      </c>
    </row>
    <row r="51" spans="1:6" ht="13.5" thickBot="1">
      <c r="A51" s="34"/>
      <c r="B51" s="34"/>
      <c r="C51" s="34"/>
      <c r="D51" s="34"/>
    </row>
    <row r="52" spans="1:6" ht="38.25">
      <c r="A52" s="636" t="s">
        <v>246</v>
      </c>
      <c r="B52" s="638">
        <f t="shared" ref="B52:B59" si="0">B43/B34</f>
        <v>126.59495846462332</v>
      </c>
      <c r="C52" s="638">
        <v>142.5</v>
      </c>
      <c r="D52" s="616">
        <v>154.5</v>
      </c>
    </row>
    <row r="53" spans="1:6">
      <c r="A53" s="521" t="s">
        <v>243</v>
      </c>
      <c r="B53" s="35">
        <f t="shared" si="0"/>
        <v>120.44499804611176</v>
      </c>
      <c r="C53" s="35">
        <v>124</v>
      </c>
      <c r="D53" s="617">
        <v>144.4</v>
      </c>
    </row>
    <row r="54" spans="1:6" ht="15" customHeight="1">
      <c r="A54" s="500" t="s">
        <v>850</v>
      </c>
      <c r="B54" s="35">
        <f t="shared" si="0"/>
        <v>85.426105717367847</v>
      </c>
      <c r="C54" s="35">
        <v>82.3</v>
      </c>
      <c r="D54" s="617">
        <v>99.8</v>
      </c>
    </row>
    <row r="55" spans="1:6" ht="15" customHeight="1">
      <c r="A55" s="500" t="s">
        <v>851</v>
      </c>
      <c r="B55" s="35">
        <f t="shared" si="0"/>
        <v>84.444444444444443</v>
      </c>
      <c r="C55" s="35">
        <v>92.3</v>
      </c>
      <c r="D55" s="617">
        <v>84.2</v>
      </c>
    </row>
    <row r="56" spans="1:6" ht="24" customHeight="1">
      <c r="A56" s="500" t="s">
        <v>852</v>
      </c>
      <c r="B56" s="35">
        <f t="shared" si="0"/>
        <v>70.638297872340431</v>
      </c>
      <c r="C56" s="35">
        <v>74.900000000000006</v>
      </c>
      <c r="D56" s="617">
        <v>81.599999999999994</v>
      </c>
    </row>
    <row r="57" spans="1:6" ht="15" customHeight="1">
      <c r="A57" s="500" t="s">
        <v>853</v>
      </c>
      <c r="B57" s="35">
        <f t="shared" si="0"/>
        <v>48.936285097192226</v>
      </c>
      <c r="C57" s="35">
        <v>66.3</v>
      </c>
      <c r="D57" s="617">
        <v>61.1</v>
      </c>
    </row>
    <row r="58" spans="1:6" ht="15" customHeight="1">
      <c r="A58" s="500" t="s">
        <v>854</v>
      </c>
      <c r="B58" s="35">
        <f t="shared" si="0"/>
        <v>156.16388393580806</v>
      </c>
      <c r="C58" s="35">
        <v>166.6</v>
      </c>
      <c r="D58" s="617">
        <v>190</v>
      </c>
    </row>
    <row r="59" spans="1:6" ht="15" customHeight="1" thickBot="1">
      <c r="A59" s="522" t="s">
        <v>244</v>
      </c>
      <c r="B59" s="36">
        <f t="shared" si="0"/>
        <v>135.3151406011913</v>
      </c>
      <c r="C59" s="36">
        <v>160.5</v>
      </c>
      <c r="D59" s="618">
        <v>163.69999999999999</v>
      </c>
    </row>
    <row r="60" spans="1:6" s="38" customFormat="1" ht="13.5" thickBot="1">
      <c r="A60" s="37"/>
      <c r="B60" s="34"/>
      <c r="C60" s="34"/>
      <c r="D60" s="615"/>
    </row>
    <row r="61" spans="1:6" ht="38.25">
      <c r="A61" s="636" t="s">
        <v>247</v>
      </c>
      <c r="B61" s="640">
        <v>0.57509999999999994</v>
      </c>
      <c r="C61" s="640">
        <v>0.68210000000000004</v>
      </c>
      <c r="D61" s="641">
        <v>0.70840000000000003</v>
      </c>
    </row>
    <row r="62" spans="1:6" ht="15" customHeight="1">
      <c r="A62" s="521" t="s">
        <v>243</v>
      </c>
      <c r="B62" s="639">
        <v>0.54200000000000004</v>
      </c>
      <c r="C62" s="639">
        <v>0.5413</v>
      </c>
      <c r="D62" s="642">
        <v>0.60399999999999998</v>
      </c>
    </row>
    <row r="63" spans="1:6" ht="15" customHeight="1" thickBot="1">
      <c r="A63" s="522" t="s">
        <v>248</v>
      </c>
      <c r="B63" s="39">
        <v>0.62480000000000002</v>
      </c>
      <c r="C63" s="39">
        <v>0.88249999999999995</v>
      </c>
      <c r="D63" s="643">
        <v>0.82410000000000005</v>
      </c>
    </row>
    <row r="64" spans="1:6" ht="15.75" customHeight="1">
      <c r="A64" s="840"/>
      <c r="B64" s="840"/>
      <c r="C64" s="840"/>
      <c r="D64" s="840"/>
      <c r="E64" s="839"/>
      <c r="F64" s="839"/>
    </row>
    <row r="65" spans="1:7" ht="13.5" thickBot="1"/>
    <row r="66" spans="1:7" ht="25.5">
      <c r="A66" s="644" t="s">
        <v>216</v>
      </c>
      <c r="B66" s="517">
        <v>2015</v>
      </c>
      <c r="C66" s="517">
        <v>2016</v>
      </c>
      <c r="D66" s="527">
        <v>2017</v>
      </c>
    </row>
    <row r="67" spans="1:7" ht="15" customHeight="1">
      <c r="A67" s="40" t="s">
        <v>215</v>
      </c>
      <c r="B67" s="529" t="s">
        <v>774</v>
      </c>
      <c r="C67" s="529" t="s">
        <v>823</v>
      </c>
      <c r="D67" s="645" t="s">
        <v>977</v>
      </c>
    </row>
    <row r="68" spans="1:7" ht="15" customHeight="1">
      <c r="A68" s="40" t="s">
        <v>214</v>
      </c>
      <c r="B68" s="509">
        <v>14</v>
      </c>
      <c r="C68" s="509">
        <v>14</v>
      </c>
      <c r="D68" s="281">
        <v>14</v>
      </c>
    </row>
    <row r="69" spans="1:7" ht="15" customHeight="1">
      <c r="A69" s="41" t="s">
        <v>658</v>
      </c>
      <c r="B69" s="509">
        <v>29</v>
      </c>
      <c r="C69" s="509">
        <v>29</v>
      </c>
      <c r="D69" s="23">
        <v>28</v>
      </c>
    </row>
    <row r="70" spans="1:7" ht="15" customHeight="1" thickBot="1">
      <c r="A70" s="42" t="s">
        <v>659</v>
      </c>
      <c r="B70" s="511">
        <v>67</v>
      </c>
      <c r="C70" s="511">
        <v>73</v>
      </c>
      <c r="D70" s="646">
        <v>72</v>
      </c>
    </row>
    <row r="71" spans="1:7" ht="17.25" customHeight="1">
      <c r="A71" s="43"/>
    </row>
    <row r="72" spans="1:7" ht="13.5" thickBot="1"/>
    <row r="73" spans="1:7" ht="25.5" customHeight="1">
      <c r="A73" s="532" t="s">
        <v>926</v>
      </c>
      <c r="B73" s="517">
        <v>2015</v>
      </c>
      <c r="C73" s="517">
        <v>2016</v>
      </c>
      <c r="D73" s="527">
        <v>2017</v>
      </c>
    </row>
    <row r="74" spans="1:7" ht="15" customHeight="1">
      <c r="A74" s="44" t="s">
        <v>237</v>
      </c>
      <c r="B74" s="45">
        <v>1046</v>
      </c>
      <c r="C74" s="45">
        <v>1066</v>
      </c>
      <c r="D74" s="647">
        <v>1053</v>
      </c>
    </row>
    <row r="75" spans="1:7" ht="15" customHeight="1">
      <c r="A75" s="44" t="s">
        <v>660</v>
      </c>
      <c r="B75" s="45">
        <v>59927</v>
      </c>
      <c r="C75" s="45">
        <v>73048</v>
      </c>
      <c r="D75" s="647">
        <v>82365</v>
      </c>
    </row>
    <row r="76" spans="1:7" ht="15" customHeight="1">
      <c r="A76" s="44" t="s">
        <v>235</v>
      </c>
      <c r="B76" s="46">
        <v>55</v>
      </c>
      <c r="C76" s="46">
        <v>69</v>
      </c>
      <c r="D76" s="648">
        <v>78</v>
      </c>
    </row>
    <row r="77" spans="1:7" ht="15" customHeight="1" thickBot="1">
      <c r="A77" s="47" t="s">
        <v>661</v>
      </c>
      <c r="B77" s="48">
        <v>113</v>
      </c>
      <c r="C77" s="48">
        <v>118</v>
      </c>
      <c r="D77" s="649">
        <v>104</v>
      </c>
    </row>
    <row r="78" spans="1:7" ht="13.5" thickBot="1"/>
    <row r="79" spans="1:7" ht="33.75" customHeight="1">
      <c r="A79" s="532" t="s">
        <v>218</v>
      </c>
      <c r="B79" s="830">
        <v>2015</v>
      </c>
      <c r="C79" s="830"/>
      <c r="D79" s="830">
        <v>2016</v>
      </c>
      <c r="E79" s="830"/>
      <c r="F79" s="830">
        <v>2017</v>
      </c>
      <c r="G79" s="831"/>
    </row>
    <row r="80" spans="1:7">
      <c r="A80" s="500" t="s">
        <v>219</v>
      </c>
      <c r="B80" s="832">
        <v>205378</v>
      </c>
      <c r="C80" s="838"/>
      <c r="D80" s="832">
        <v>205082</v>
      </c>
      <c r="E80" s="832"/>
      <c r="F80" s="832">
        <v>201480</v>
      </c>
      <c r="G80" s="833"/>
    </row>
    <row r="81" spans="1:7" ht="29.25" customHeight="1">
      <c r="A81" s="500" t="s">
        <v>220</v>
      </c>
      <c r="B81" s="838">
        <v>6</v>
      </c>
      <c r="C81" s="838"/>
      <c r="D81" s="838">
        <v>6</v>
      </c>
      <c r="E81" s="838"/>
      <c r="F81" s="838">
        <v>6</v>
      </c>
      <c r="G81" s="833"/>
    </row>
    <row r="82" spans="1:7">
      <c r="A82" s="500" t="s">
        <v>221</v>
      </c>
      <c r="B82" s="838">
        <v>87</v>
      </c>
      <c r="C82" s="838"/>
      <c r="D82" s="838">
        <v>87</v>
      </c>
      <c r="E82" s="838"/>
      <c r="F82" s="838">
        <v>87</v>
      </c>
      <c r="G82" s="833"/>
    </row>
    <row r="83" spans="1:7" ht="25.5">
      <c r="A83" s="500" t="s">
        <v>222</v>
      </c>
      <c r="B83" s="832">
        <v>10367</v>
      </c>
      <c r="C83" s="838"/>
      <c r="D83" s="832">
        <v>11391</v>
      </c>
      <c r="E83" s="838"/>
      <c r="F83" s="832">
        <v>11397</v>
      </c>
      <c r="G83" s="833"/>
    </row>
    <row r="84" spans="1:7">
      <c r="A84" s="500" t="s">
        <v>223</v>
      </c>
      <c r="B84" s="832">
        <v>19795</v>
      </c>
      <c r="C84" s="838"/>
      <c r="D84" s="832">
        <v>20388</v>
      </c>
      <c r="E84" s="838"/>
      <c r="F84" s="832">
        <v>15354</v>
      </c>
      <c r="G84" s="833"/>
    </row>
    <row r="85" spans="1:7">
      <c r="A85" s="500" t="s">
        <v>224</v>
      </c>
      <c r="B85" s="832">
        <v>369433</v>
      </c>
      <c r="C85" s="838"/>
      <c r="D85" s="832">
        <v>377849</v>
      </c>
      <c r="E85" s="838"/>
      <c r="F85" s="832">
        <v>337194</v>
      </c>
      <c r="G85" s="833"/>
    </row>
    <row r="86" spans="1:7">
      <c r="A86" s="500" t="s">
        <v>225</v>
      </c>
      <c r="B86" s="832">
        <v>40897</v>
      </c>
      <c r="C86" s="838"/>
      <c r="D86" s="832">
        <v>40395</v>
      </c>
      <c r="E86" s="838"/>
      <c r="F86" s="832">
        <v>37773</v>
      </c>
      <c r="G86" s="833"/>
    </row>
    <row r="87" spans="1:7">
      <c r="A87" s="500" t="s">
        <v>226</v>
      </c>
      <c r="B87" s="832">
        <v>8379</v>
      </c>
      <c r="C87" s="838"/>
      <c r="D87" s="832">
        <v>8096</v>
      </c>
      <c r="E87" s="838"/>
      <c r="F87" s="832">
        <v>8056</v>
      </c>
      <c r="G87" s="833"/>
    </row>
    <row r="88" spans="1:7">
      <c r="A88" s="500" t="s">
        <v>845</v>
      </c>
      <c r="B88" s="832">
        <v>1788</v>
      </c>
      <c r="C88" s="838"/>
      <c r="D88" s="832">
        <v>1697</v>
      </c>
      <c r="E88" s="838"/>
      <c r="F88" s="832">
        <v>1791</v>
      </c>
      <c r="G88" s="833"/>
    </row>
    <row r="89" spans="1:7">
      <c r="A89" s="500" t="s">
        <v>227</v>
      </c>
      <c r="B89" s="832">
        <v>178321</v>
      </c>
      <c r="C89" s="838"/>
      <c r="D89" s="832">
        <v>174272</v>
      </c>
      <c r="E89" s="838"/>
      <c r="F89" s="832">
        <v>166799</v>
      </c>
      <c r="G89" s="833"/>
    </row>
    <row r="90" spans="1:7" ht="26.25" thickBot="1">
      <c r="A90" s="501" t="s">
        <v>228</v>
      </c>
      <c r="B90" s="834" t="s">
        <v>775</v>
      </c>
      <c r="C90" s="834"/>
      <c r="D90" s="834" t="s">
        <v>824</v>
      </c>
      <c r="E90" s="834"/>
      <c r="F90" s="834" t="s">
        <v>775</v>
      </c>
      <c r="G90" s="835"/>
    </row>
    <row r="92" spans="1:7" ht="13.5" thickBot="1"/>
    <row r="93" spans="1:7" ht="29.25" customHeight="1">
      <c r="A93" s="508" t="s">
        <v>213</v>
      </c>
      <c r="B93" s="830">
        <v>2015</v>
      </c>
      <c r="C93" s="830"/>
      <c r="D93" s="830">
        <v>2016</v>
      </c>
      <c r="E93" s="830"/>
      <c r="F93" s="830">
        <v>2017</v>
      </c>
      <c r="G93" s="831"/>
    </row>
    <row r="94" spans="1:7" ht="15" customHeight="1">
      <c r="A94" s="44" t="s">
        <v>229</v>
      </c>
      <c r="B94" s="843">
        <v>8</v>
      </c>
      <c r="C94" s="844"/>
      <c r="D94" s="843">
        <v>8</v>
      </c>
      <c r="E94" s="844"/>
      <c r="F94" s="827">
        <v>6</v>
      </c>
      <c r="G94" s="826"/>
    </row>
    <row r="95" spans="1:7" ht="15" customHeight="1">
      <c r="A95" s="44" t="s">
        <v>230</v>
      </c>
      <c r="B95" s="843">
        <v>25</v>
      </c>
      <c r="C95" s="844"/>
      <c r="D95" s="843">
        <v>26</v>
      </c>
      <c r="E95" s="844"/>
      <c r="F95" s="827">
        <v>27</v>
      </c>
      <c r="G95" s="826"/>
    </row>
    <row r="96" spans="1:7" ht="15" customHeight="1">
      <c r="A96" s="44" t="s">
        <v>231</v>
      </c>
      <c r="B96" s="843">
        <v>8146</v>
      </c>
      <c r="C96" s="844"/>
      <c r="D96" s="843">
        <v>8022</v>
      </c>
      <c r="E96" s="844"/>
      <c r="F96" s="825">
        <v>7622</v>
      </c>
      <c r="G96" s="826"/>
    </row>
    <row r="97" spans="1:7" ht="15" customHeight="1">
      <c r="A97" s="44" t="s">
        <v>232</v>
      </c>
      <c r="B97" s="843">
        <v>83787</v>
      </c>
      <c r="C97" s="844"/>
      <c r="D97" s="843">
        <v>89452</v>
      </c>
      <c r="E97" s="844"/>
      <c r="F97" s="825">
        <v>81604</v>
      </c>
      <c r="G97" s="826"/>
    </row>
    <row r="98" spans="1:7" ht="15" customHeight="1">
      <c r="A98" s="44" t="s">
        <v>233</v>
      </c>
      <c r="B98" s="843">
        <v>77343</v>
      </c>
      <c r="C98" s="844"/>
      <c r="D98" s="843">
        <v>79578</v>
      </c>
      <c r="E98" s="844"/>
      <c r="F98" s="825">
        <v>74056</v>
      </c>
      <c r="G98" s="826"/>
    </row>
    <row r="99" spans="1:7" ht="15" customHeight="1">
      <c r="A99" s="44" t="s">
        <v>234</v>
      </c>
      <c r="B99" s="843">
        <v>281</v>
      </c>
      <c r="C99" s="844"/>
      <c r="D99" s="843">
        <v>339</v>
      </c>
      <c r="E99" s="844"/>
      <c r="F99" s="827">
        <v>301</v>
      </c>
      <c r="G99" s="826"/>
    </row>
    <row r="100" spans="1:7" ht="15" customHeight="1">
      <c r="A100" s="44" t="s">
        <v>846</v>
      </c>
      <c r="B100" s="843">
        <v>260</v>
      </c>
      <c r="C100" s="844"/>
      <c r="D100" s="843">
        <v>309</v>
      </c>
      <c r="E100" s="844"/>
      <c r="F100" s="827">
        <v>269</v>
      </c>
      <c r="G100" s="826"/>
    </row>
    <row r="101" spans="1:7" ht="15" customHeight="1">
      <c r="A101" s="44" t="s">
        <v>235</v>
      </c>
      <c r="B101" s="843">
        <v>299</v>
      </c>
      <c r="C101" s="844"/>
      <c r="D101" s="847" t="s">
        <v>825</v>
      </c>
      <c r="E101" s="848"/>
      <c r="F101" s="825">
        <v>271.10963455149499</v>
      </c>
      <c r="G101" s="826"/>
    </row>
    <row r="102" spans="1:7" ht="15" customHeight="1" thickBot="1">
      <c r="A102" s="47" t="s">
        <v>236</v>
      </c>
      <c r="B102" s="845">
        <v>168</v>
      </c>
      <c r="C102" s="846"/>
      <c r="D102" s="845">
        <v>179</v>
      </c>
      <c r="E102" s="846"/>
      <c r="F102" s="828">
        <v>180</v>
      </c>
      <c r="G102" s="829"/>
    </row>
    <row r="104" spans="1:7">
      <c r="A104" s="752" t="s">
        <v>857</v>
      </c>
      <c r="B104" s="839"/>
      <c r="C104" s="839"/>
      <c r="D104" s="839"/>
      <c r="E104" s="839"/>
      <c r="F104" s="839"/>
    </row>
    <row r="105" spans="1:7" ht="13.5" thickBot="1"/>
    <row r="106" spans="1:7" ht="24" customHeight="1">
      <c r="A106" s="508" t="s">
        <v>662</v>
      </c>
      <c r="B106" s="531">
        <v>2015</v>
      </c>
      <c r="C106" s="531">
        <v>2016</v>
      </c>
      <c r="D106" s="467">
        <v>2017</v>
      </c>
    </row>
    <row r="107" spans="1:7" ht="31.5" customHeight="1">
      <c r="A107" s="50" t="s">
        <v>663</v>
      </c>
      <c r="B107" s="650">
        <v>680544</v>
      </c>
      <c r="C107" s="51" t="s">
        <v>826</v>
      </c>
      <c r="D107" s="651">
        <v>553000</v>
      </c>
    </row>
    <row r="108" spans="1:7" ht="26.25" customHeight="1">
      <c r="A108" s="50" t="s">
        <v>217</v>
      </c>
      <c r="B108" s="51">
        <v>10</v>
      </c>
      <c r="C108" s="51" t="s">
        <v>827</v>
      </c>
      <c r="D108" s="52">
        <v>9</v>
      </c>
    </row>
    <row r="109" spans="1:7" ht="18" customHeight="1" thickBot="1">
      <c r="A109" s="53" t="s">
        <v>664</v>
      </c>
      <c r="B109" s="54">
        <v>9</v>
      </c>
      <c r="C109" s="54" t="s">
        <v>828</v>
      </c>
      <c r="D109" s="55">
        <v>7</v>
      </c>
    </row>
  </sheetData>
  <mergeCells count="76">
    <mergeCell ref="B17:E17"/>
    <mergeCell ref="D84:E84"/>
    <mergeCell ref="D85:E85"/>
    <mergeCell ref="F82:G82"/>
    <mergeCell ref="F83:G83"/>
    <mergeCell ref="F84:G84"/>
    <mergeCell ref="F85:G85"/>
    <mergeCell ref="D79:E79"/>
    <mergeCell ref="D80:E80"/>
    <mergeCell ref="D81:E81"/>
    <mergeCell ref="D82:E82"/>
    <mergeCell ref="D83:E83"/>
    <mergeCell ref="B98:C98"/>
    <mergeCell ref="B99:C99"/>
    <mergeCell ref="D98:E98"/>
    <mergeCell ref="D99:E99"/>
    <mergeCell ref="B102:C102"/>
    <mergeCell ref="B100:C100"/>
    <mergeCell ref="B101:C101"/>
    <mergeCell ref="D101:E101"/>
    <mergeCell ref="D102:E102"/>
    <mergeCell ref="D100:E100"/>
    <mergeCell ref="B95:C95"/>
    <mergeCell ref="D94:E94"/>
    <mergeCell ref="D95:E95"/>
    <mergeCell ref="B96:C96"/>
    <mergeCell ref="B97:C97"/>
    <mergeCell ref="D96:E96"/>
    <mergeCell ref="D97:E97"/>
    <mergeCell ref="B90:C90"/>
    <mergeCell ref="B93:C93"/>
    <mergeCell ref="D90:E90"/>
    <mergeCell ref="D93:E93"/>
    <mergeCell ref="B94:C94"/>
    <mergeCell ref="D87:E87"/>
    <mergeCell ref="B88:C88"/>
    <mergeCell ref="B89:C89"/>
    <mergeCell ref="D88:E88"/>
    <mergeCell ref="D89:E89"/>
    <mergeCell ref="A104:F104"/>
    <mergeCell ref="A64:F64"/>
    <mergeCell ref="B79:C79"/>
    <mergeCell ref="A5:A6"/>
    <mergeCell ref="B5:C5"/>
    <mergeCell ref="A17:A18"/>
    <mergeCell ref="D5:E5"/>
    <mergeCell ref="B82:C82"/>
    <mergeCell ref="B83:C83"/>
    <mergeCell ref="B80:C80"/>
    <mergeCell ref="B81:C81"/>
    <mergeCell ref="B84:C84"/>
    <mergeCell ref="B85:C85"/>
    <mergeCell ref="B86:C86"/>
    <mergeCell ref="B87:C87"/>
    <mergeCell ref="D86:E86"/>
    <mergeCell ref="F5:G5"/>
    <mergeCell ref="J17:M17"/>
    <mergeCell ref="F79:G79"/>
    <mergeCell ref="F80:G80"/>
    <mergeCell ref="F81:G81"/>
    <mergeCell ref="F17:I17"/>
    <mergeCell ref="F86:G86"/>
    <mergeCell ref="F87:G87"/>
    <mergeCell ref="F88:G88"/>
    <mergeCell ref="F89:G89"/>
    <mergeCell ref="F90:G90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</mergeCells>
  <phoneticPr fontId="0" type="noConversion"/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9"/>
  <sheetViews>
    <sheetView workbookViewId="0">
      <selection activeCell="G136" sqref="G136"/>
    </sheetView>
  </sheetViews>
  <sheetFormatPr defaultRowHeight="12.75"/>
  <cols>
    <col min="1" max="1" width="35" style="16" customWidth="1"/>
    <col min="2" max="2" width="10.42578125" style="16" customWidth="1"/>
    <col min="3" max="4" width="11.140625" style="16" customWidth="1"/>
    <col min="5" max="5" width="11.85546875" style="16" customWidth="1"/>
    <col min="6" max="7" width="11.42578125" style="16" customWidth="1"/>
    <col min="8" max="8" width="11.5703125" style="16" customWidth="1"/>
    <col min="9" max="10" width="10.28515625" style="16" customWidth="1"/>
    <col min="11" max="11" width="12.28515625" style="16" customWidth="1"/>
    <col min="12" max="12" width="12.140625" style="16" customWidth="1"/>
    <col min="13" max="13" width="10.7109375" style="16" customWidth="1"/>
    <col min="14" max="14" width="11.5703125" style="16" customWidth="1"/>
    <col min="15" max="15" width="11.85546875" style="16" customWidth="1"/>
    <col min="16" max="16" width="11.42578125" style="16" customWidth="1"/>
    <col min="17" max="16384" width="9.140625" style="16"/>
  </cols>
  <sheetData>
    <row r="1" spans="1:7">
      <c r="A1" s="746" t="s">
        <v>703</v>
      </c>
      <c r="B1" s="746"/>
      <c r="C1" s="746"/>
      <c r="D1" s="746"/>
      <c r="E1" s="746"/>
      <c r="F1" s="746"/>
    </row>
    <row r="3" spans="1:7">
      <c r="A3" s="129" t="s">
        <v>350</v>
      </c>
    </row>
    <row r="4" spans="1:7" ht="13.5" thickBot="1">
      <c r="A4" s="129"/>
    </row>
    <row r="5" spans="1:7" ht="15.75" customHeight="1">
      <c r="A5" s="841" t="s">
        <v>351</v>
      </c>
      <c r="B5" s="749" t="s">
        <v>705</v>
      </c>
      <c r="C5" s="749"/>
      <c r="D5" s="749" t="s">
        <v>797</v>
      </c>
      <c r="E5" s="749"/>
      <c r="F5" s="749" t="s">
        <v>929</v>
      </c>
      <c r="G5" s="750"/>
    </row>
    <row r="6" spans="1:7">
      <c r="A6" s="842"/>
      <c r="B6" s="436" t="s">
        <v>352</v>
      </c>
      <c r="C6" s="436" t="s">
        <v>353</v>
      </c>
      <c r="D6" s="436" t="s">
        <v>352</v>
      </c>
      <c r="E6" s="513" t="s">
        <v>353</v>
      </c>
      <c r="F6" s="436" t="s">
        <v>352</v>
      </c>
      <c r="G6" s="514" t="s">
        <v>353</v>
      </c>
    </row>
    <row r="7" spans="1:7">
      <c r="A7" s="521" t="s">
        <v>354</v>
      </c>
      <c r="B7" s="530">
        <v>84</v>
      </c>
      <c r="C7" s="530">
        <v>3</v>
      </c>
      <c r="D7" s="530">
        <v>78</v>
      </c>
      <c r="E7" s="530">
        <v>3</v>
      </c>
      <c r="F7" s="530">
        <v>77</v>
      </c>
      <c r="G7" s="29">
        <v>3</v>
      </c>
    </row>
    <row r="8" spans="1:7">
      <c r="A8" s="521" t="s">
        <v>355</v>
      </c>
      <c r="B8" s="530">
        <v>89</v>
      </c>
      <c r="C8" s="530">
        <v>4</v>
      </c>
      <c r="D8" s="530">
        <v>86</v>
      </c>
      <c r="E8" s="530">
        <v>4</v>
      </c>
      <c r="F8" s="530">
        <v>87</v>
      </c>
      <c r="G8" s="29">
        <v>4</v>
      </c>
    </row>
    <row r="9" spans="1:7">
      <c r="A9" s="521" t="s">
        <v>356</v>
      </c>
      <c r="B9" s="530">
        <v>111</v>
      </c>
      <c r="C9" s="530">
        <v>4</v>
      </c>
      <c r="D9" s="530">
        <v>100</v>
      </c>
      <c r="E9" s="530">
        <v>4</v>
      </c>
      <c r="F9" s="530">
        <v>94</v>
      </c>
      <c r="G9" s="29">
        <v>4</v>
      </c>
    </row>
    <row r="10" spans="1:7">
      <c r="A10" s="521" t="s">
        <v>357</v>
      </c>
      <c r="B10" s="530">
        <v>56</v>
      </c>
      <c r="C10" s="530">
        <v>2</v>
      </c>
      <c r="D10" s="530">
        <v>56</v>
      </c>
      <c r="E10" s="530">
        <v>2</v>
      </c>
      <c r="F10" s="530">
        <v>51</v>
      </c>
      <c r="G10" s="29">
        <v>2</v>
      </c>
    </row>
    <row r="11" spans="1:7">
      <c r="A11" s="521" t="s">
        <v>358</v>
      </c>
      <c r="B11" s="530">
        <v>84</v>
      </c>
      <c r="C11" s="530">
        <v>3</v>
      </c>
      <c r="D11" s="530">
        <v>80</v>
      </c>
      <c r="E11" s="530">
        <v>3</v>
      </c>
      <c r="F11" s="530">
        <v>76</v>
      </c>
      <c r="G11" s="29">
        <v>3</v>
      </c>
    </row>
    <row r="12" spans="1:7">
      <c r="A12" s="521" t="s">
        <v>359</v>
      </c>
      <c r="B12" s="530">
        <v>84</v>
      </c>
      <c r="C12" s="530">
        <v>3</v>
      </c>
      <c r="D12" s="530">
        <v>84</v>
      </c>
      <c r="E12" s="530">
        <v>3</v>
      </c>
      <c r="F12" s="530">
        <v>77</v>
      </c>
      <c r="G12" s="29">
        <v>3</v>
      </c>
    </row>
    <row r="13" spans="1:7">
      <c r="A13" s="521" t="s">
        <v>360</v>
      </c>
      <c r="B13" s="530">
        <v>135</v>
      </c>
      <c r="C13" s="530">
        <v>5</v>
      </c>
      <c r="D13" s="530">
        <v>127</v>
      </c>
      <c r="E13" s="530">
        <v>5</v>
      </c>
      <c r="F13" s="530">
        <v>129</v>
      </c>
      <c r="G13" s="29">
        <v>5</v>
      </c>
    </row>
    <row r="14" spans="1:7">
      <c r="A14" s="521" t="s">
        <v>361</v>
      </c>
      <c r="B14" s="530">
        <v>46</v>
      </c>
      <c r="C14" s="530">
        <v>2</v>
      </c>
      <c r="D14" s="530">
        <v>49</v>
      </c>
      <c r="E14" s="530">
        <v>2</v>
      </c>
      <c r="F14" s="530">
        <v>48</v>
      </c>
      <c r="G14" s="29">
        <v>2</v>
      </c>
    </row>
    <row r="15" spans="1:7">
      <c r="A15" s="521" t="s">
        <v>362</v>
      </c>
      <c r="B15" s="530">
        <v>37</v>
      </c>
      <c r="C15" s="530">
        <v>2</v>
      </c>
      <c r="D15" s="530">
        <v>33</v>
      </c>
      <c r="E15" s="530">
        <v>2</v>
      </c>
      <c r="F15" s="530">
        <v>36</v>
      </c>
      <c r="G15" s="29">
        <v>2</v>
      </c>
    </row>
    <row r="16" spans="1:7">
      <c r="A16" s="521" t="s">
        <v>363</v>
      </c>
      <c r="B16" s="530">
        <v>22</v>
      </c>
      <c r="C16" s="530">
        <v>1</v>
      </c>
      <c r="D16" s="530">
        <v>22</v>
      </c>
      <c r="E16" s="530">
        <v>1</v>
      </c>
      <c r="F16" s="530">
        <v>18</v>
      </c>
      <c r="G16" s="29">
        <v>1</v>
      </c>
    </row>
    <row r="17" spans="1:8">
      <c r="A17" s="521" t="s">
        <v>364</v>
      </c>
      <c r="B17" s="530">
        <v>171</v>
      </c>
      <c r="C17" s="530">
        <v>7</v>
      </c>
      <c r="D17" s="530">
        <v>163</v>
      </c>
      <c r="E17" s="530">
        <v>7</v>
      </c>
      <c r="F17" s="530">
        <v>164</v>
      </c>
      <c r="G17" s="29">
        <v>7</v>
      </c>
    </row>
    <row r="18" spans="1:8">
      <c r="A18" s="521" t="s">
        <v>365</v>
      </c>
      <c r="B18" s="530">
        <v>69</v>
      </c>
      <c r="C18" s="530">
        <v>3</v>
      </c>
      <c r="D18" s="530">
        <v>70</v>
      </c>
      <c r="E18" s="530">
        <v>3</v>
      </c>
      <c r="F18" s="530">
        <v>69</v>
      </c>
      <c r="G18" s="29">
        <v>3</v>
      </c>
    </row>
    <row r="19" spans="1:8" ht="13.5" thickBot="1">
      <c r="A19" s="225" t="s">
        <v>366</v>
      </c>
      <c r="B19" s="226">
        <f t="shared" ref="B19:E19" si="0">SUM(B7:B18)</f>
        <v>988</v>
      </c>
      <c r="C19" s="227">
        <f t="shared" si="0"/>
        <v>39</v>
      </c>
      <c r="D19" s="226">
        <f t="shared" si="0"/>
        <v>948</v>
      </c>
      <c r="E19" s="226">
        <f t="shared" si="0"/>
        <v>39</v>
      </c>
      <c r="F19" s="226">
        <f>SUM(F7:F18)</f>
        <v>926</v>
      </c>
      <c r="G19" s="228">
        <f>SUM(G7:G18)</f>
        <v>39</v>
      </c>
    </row>
    <row r="20" spans="1:8" ht="13.5" thickBot="1"/>
    <row r="21" spans="1:8" ht="15.75" customHeight="1">
      <c r="A21" s="841" t="s">
        <v>367</v>
      </c>
      <c r="B21" s="749" t="s">
        <v>705</v>
      </c>
      <c r="C21" s="749"/>
      <c r="D21" s="749" t="s">
        <v>797</v>
      </c>
      <c r="E21" s="749"/>
      <c r="F21" s="749" t="s">
        <v>929</v>
      </c>
      <c r="G21" s="750"/>
    </row>
    <row r="22" spans="1:8">
      <c r="A22" s="842"/>
      <c r="B22" s="436" t="s">
        <v>352</v>
      </c>
      <c r="C22" s="436" t="s">
        <v>353</v>
      </c>
      <c r="D22" s="436" t="s">
        <v>352</v>
      </c>
      <c r="E22" s="513" t="s">
        <v>353</v>
      </c>
      <c r="F22" s="436" t="s">
        <v>352</v>
      </c>
      <c r="G22" s="514" t="s">
        <v>353</v>
      </c>
    </row>
    <row r="23" spans="1:8">
      <c r="A23" s="521" t="s">
        <v>368</v>
      </c>
      <c r="B23" s="530">
        <v>553</v>
      </c>
      <c r="C23" s="530">
        <v>23</v>
      </c>
      <c r="D23" s="530">
        <v>579</v>
      </c>
      <c r="E23" s="530">
        <v>24</v>
      </c>
      <c r="F23" s="530">
        <v>630</v>
      </c>
      <c r="G23" s="29">
        <v>25</v>
      </c>
    </row>
    <row r="24" spans="1:8">
      <c r="A24" s="521" t="s">
        <v>369</v>
      </c>
      <c r="B24" s="530">
        <v>481</v>
      </c>
      <c r="C24" s="530">
        <v>20</v>
      </c>
      <c r="D24" s="530">
        <v>498</v>
      </c>
      <c r="E24" s="530">
        <v>21</v>
      </c>
      <c r="F24" s="530">
        <v>529</v>
      </c>
      <c r="G24" s="29">
        <v>22</v>
      </c>
    </row>
    <row r="25" spans="1:8">
      <c r="A25" s="521" t="s">
        <v>370</v>
      </c>
      <c r="B25" s="530">
        <v>617</v>
      </c>
      <c r="C25" s="530">
        <v>26</v>
      </c>
      <c r="D25" s="530">
        <v>659</v>
      </c>
      <c r="E25" s="530">
        <v>27</v>
      </c>
      <c r="F25" s="530">
        <v>671</v>
      </c>
      <c r="G25" s="29">
        <v>27</v>
      </c>
    </row>
    <row r="26" spans="1:8">
      <c r="A26" s="521" t="s">
        <v>371</v>
      </c>
      <c r="B26" s="530">
        <v>378</v>
      </c>
      <c r="C26" s="530">
        <v>18</v>
      </c>
      <c r="D26" s="530">
        <v>401</v>
      </c>
      <c r="E26" s="530">
        <v>18</v>
      </c>
      <c r="F26" s="530">
        <v>398</v>
      </c>
      <c r="G26" s="29">
        <v>19</v>
      </c>
    </row>
    <row r="27" spans="1:8" ht="20.25" customHeight="1">
      <c r="A27" s="521" t="s">
        <v>372</v>
      </c>
      <c r="B27" s="530">
        <v>173</v>
      </c>
      <c r="C27" s="530">
        <v>9</v>
      </c>
      <c r="D27" s="530">
        <v>176</v>
      </c>
      <c r="E27" s="530">
        <v>9</v>
      </c>
      <c r="F27" s="530">
        <v>188</v>
      </c>
      <c r="G27" s="29">
        <v>10</v>
      </c>
    </row>
    <row r="28" spans="1:8">
      <c r="A28" s="521" t="s">
        <v>373</v>
      </c>
      <c r="B28" s="530">
        <v>92</v>
      </c>
      <c r="C28" s="530">
        <v>5</v>
      </c>
      <c r="D28" s="530">
        <v>93</v>
      </c>
      <c r="E28" s="530">
        <v>5</v>
      </c>
      <c r="F28" s="530">
        <v>97</v>
      </c>
      <c r="G28" s="29">
        <v>5</v>
      </c>
    </row>
    <row r="29" spans="1:8" ht="13.5" thickBot="1">
      <c r="A29" s="225" t="s">
        <v>366</v>
      </c>
      <c r="B29" s="226">
        <f t="shared" ref="B29:E29" si="1">SUM(B23:B28)</f>
        <v>2294</v>
      </c>
      <c r="C29" s="227">
        <f t="shared" si="1"/>
        <v>101</v>
      </c>
      <c r="D29" s="226">
        <f t="shared" si="1"/>
        <v>2406</v>
      </c>
      <c r="E29" s="227">
        <f t="shared" si="1"/>
        <v>104</v>
      </c>
      <c r="F29" s="226">
        <f>SUM(F23:F28)</f>
        <v>2513</v>
      </c>
      <c r="G29" s="228">
        <f>SUM(G23:G28)</f>
        <v>108</v>
      </c>
    </row>
    <row r="30" spans="1:8" s="185" customFormat="1">
      <c r="A30" s="533"/>
      <c r="B30" s="182"/>
      <c r="C30" s="183"/>
      <c r="D30" s="182"/>
      <c r="E30" s="182"/>
      <c r="F30" s="182"/>
      <c r="G30" s="183"/>
      <c r="H30" s="184"/>
    </row>
    <row r="31" spans="1:8" ht="6" customHeight="1" thickBot="1"/>
    <row r="32" spans="1:8" ht="18.75" customHeight="1">
      <c r="A32" s="841" t="s">
        <v>374</v>
      </c>
      <c r="B32" s="749" t="s">
        <v>375</v>
      </c>
      <c r="C32" s="749"/>
      <c r="D32" s="750"/>
    </row>
    <row r="33" spans="1:10" ht="21.75" customHeight="1">
      <c r="A33" s="842"/>
      <c r="B33" s="436" t="s">
        <v>705</v>
      </c>
      <c r="C33" s="513" t="s">
        <v>797</v>
      </c>
      <c r="D33" s="437" t="s">
        <v>929</v>
      </c>
    </row>
    <row r="34" spans="1:10">
      <c r="A34" s="521" t="s">
        <v>376</v>
      </c>
      <c r="B34" s="30">
        <v>1334</v>
      </c>
      <c r="C34" s="30">
        <v>1335</v>
      </c>
      <c r="D34" s="31">
        <v>1426</v>
      </c>
    </row>
    <row r="35" spans="1:10">
      <c r="A35" s="521" t="s">
        <v>377</v>
      </c>
      <c r="B35" s="530">
        <v>144</v>
      </c>
      <c r="C35" s="530">
        <v>146</v>
      </c>
      <c r="D35" s="29">
        <v>166</v>
      </c>
    </row>
    <row r="36" spans="1:10" ht="13.5" thickBot="1">
      <c r="A36" s="522" t="s">
        <v>378</v>
      </c>
      <c r="B36" s="32">
        <v>20478</v>
      </c>
      <c r="C36" s="32">
        <v>20423</v>
      </c>
      <c r="D36" s="33">
        <v>21063</v>
      </c>
    </row>
    <row r="37" spans="1:10">
      <c r="A37" s="37"/>
      <c r="B37" s="135"/>
      <c r="C37" s="135"/>
      <c r="D37" s="135"/>
      <c r="E37" s="186"/>
    </row>
    <row r="38" spans="1:10" ht="14.25" customHeight="1" thickBot="1">
      <c r="A38" s="759" t="s">
        <v>379</v>
      </c>
      <c r="B38" s="759"/>
      <c r="C38" s="759"/>
      <c r="D38" s="759"/>
    </row>
    <row r="39" spans="1:10" ht="18" customHeight="1">
      <c r="A39" s="841" t="s">
        <v>367</v>
      </c>
      <c r="B39" s="749">
        <v>2015</v>
      </c>
      <c r="C39" s="749"/>
      <c r="D39" s="749"/>
      <c r="E39" s="749">
        <v>2016</v>
      </c>
      <c r="F39" s="749"/>
      <c r="G39" s="749"/>
      <c r="H39" s="749">
        <v>2017</v>
      </c>
      <c r="I39" s="749"/>
      <c r="J39" s="750"/>
    </row>
    <row r="40" spans="1:10" ht="15.75" customHeight="1">
      <c r="A40" s="868"/>
      <c r="B40" s="864" t="s">
        <v>706</v>
      </c>
      <c r="C40" s="864" t="s">
        <v>707</v>
      </c>
      <c r="D40" s="864" t="s">
        <v>380</v>
      </c>
      <c r="E40" s="864" t="s">
        <v>798</v>
      </c>
      <c r="F40" s="864" t="s">
        <v>799</v>
      </c>
      <c r="G40" s="864" t="s">
        <v>380</v>
      </c>
      <c r="H40" s="864" t="s">
        <v>978</v>
      </c>
      <c r="I40" s="864" t="s">
        <v>979</v>
      </c>
      <c r="J40" s="865" t="s">
        <v>380</v>
      </c>
    </row>
    <row r="41" spans="1:10">
      <c r="A41" s="842"/>
      <c r="B41" s="864"/>
      <c r="C41" s="864"/>
      <c r="D41" s="864"/>
      <c r="E41" s="864"/>
      <c r="F41" s="864"/>
      <c r="G41" s="864"/>
      <c r="H41" s="864"/>
      <c r="I41" s="864"/>
      <c r="J41" s="865"/>
    </row>
    <row r="42" spans="1:10">
      <c r="A42" s="521" t="s">
        <v>368</v>
      </c>
      <c r="B42" s="530">
        <v>73</v>
      </c>
      <c r="C42" s="530">
        <v>59</v>
      </c>
      <c r="D42" s="530">
        <v>3</v>
      </c>
      <c r="E42" s="530">
        <v>59</v>
      </c>
      <c r="F42" s="530">
        <v>46</v>
      </c>
      <c r="G42" s="530">
        <v>2</v>
      </c>
      <c r="H42" s="530">
        <v>74</v>
      </c>
      <c r="I42" s="530">
        <v>58</v>
      </c>
      <c r="J42" s="29">
        <v>3</v>
      </c>
    </row>
    <row r="43" spans="1:10">
      <c r="A43" s="521" t="s">
        <v>369</v>
      </c>
      <c r="B43" s="530">
        <v>88</v>
      </c>
      <c r="C43" s="530">
        <v>58</v>
      </c>
      <c r="D43" s="530">
        <v>2</v>
      </c>
      <c r="E43" s="530">
        <v>107</v>
      </c>
      <c r="F43" s="530">
        <v>72</v>
      </c>
      <c r="G43" s="530">
        <v>3</v>
      </c>
      <c r="H43" s="530">
        <v>100</v>
      </c>
      <c r="I43" s="530">
        <v>73</v>
      </c>
      <c r="J43" s="29">
        <v>3</v>
      </c>
    </row>
    <row r="44" spans="1:10" ht="20.25" customHeight="1">
      <c r="A44" s="521" t="s">
        <v>370</v>
      </c>
      <c r="B44" s="530">
        <v>87</v>
      </c>
      <c r="C44" s="530">
        <v>66</v>
      </c>
      <c r="D44" s="530">
        <v>3</v>
      </c>
      <c r="E44" s="530">
        <v>83</v>
      </c>
      <c r="F44" s="530">
        <v>56</v>
      </c>
      <c r="G44" s="530">
        <v>3</v>
      </c>
      <c r="H44" s="530">
        <v>81</v>
      </c>
      <c r="I44" s="530">
        <v>64</v>
      </c>
      <c r="J44" s="29">
        <v>3</v>
      </c>
    </row>
    <row r="45" spans="1:10">
      <c r="A45" s="521" t="s">
        <v>371</v>
      </c>
      <c r="B45" s="530">
        <v>63</v>
      </c>
      <c r="C45" s="530">
        <v>48</v>
      </c>
      <c r="D45" s="530">
        <v>2</v>
      </c>
      <c r="E45" s="530">
        <v>62</v>
      </c>
      <c r="F45" s="530">
        <v>53</v>
      </c>
      <c r="G45" s="530">
        <v>2</v>
      </c>
      <c r="H45" s="530">
        <v>43</v>
      </c>
      <c r="I45" s="530">
        <v>33</v>
      </c>
      <c r="J45" s="29">
        <v>2</v>
      </c>
    </row>
    <row r="46" spans="1:10" ht="23.25" customHeight="1">
      <c r="A46" s="521" t="s">
        <v>372</v>
      </c>
      <c r="B46" s="530">
        <v>38</v>
      </c>
      <c r="C46" s="530">
        <v>33</v>
      </c>
      <c r="D46" s="530">
        <v>2</v>
      </c>
      <c r="E46" s="530">
        <v>47</v>
      </c>
      <c r="F46" s="530">
        <v>38</v>
      </c>
      <c r="G46" s="530">
        <v>3</v>
      </c>
      <c r="H46" s="530">
        <v>51</v>
      </c>
      <c r="I46" s="530">
        <v>40</v>
      </c>
      <c r="J46" s="29">
        <v>3</v>
      </c>
    </row>
    <row r="47" spans="1:10">
      <c r="A47" s="521" t="s">
        <v>373</v>
      </c>
      <c r="B47" s="530">
        <v>23</v>
      </c>
      <c r="C47" s="530">
        <v>18</v>
      </c>
      <c r="D47" s="530">
        <v>1</v>
      </c>
      <c r="E47" s="530">
        <v>26</v>
      </c>
      <c r="F47" s="530">
        <v>19</v>
      </c>
      <c r="G47" s="530">
        <v>1</v>
      </c>
      <c r="H47" s="530">
        <v>26</v>
      </c>
      <c r="I47" s="530">
        <v>21</v>
      </c>
      <c r="J47" s="29">
        <v>1</v>
      </c>
    </row>
    <row r="48" spans="1:10" ht="15.75" customHeight="1" thickBot="1">
      <c r="A48" s="225" t="s">
        <v>366</v>
      </c>
      <c r="B48" s="227">
        <f t="shared" ref="B48:J48" si="2">SUM(B42:B47)</f>
        <v>372</v>
      </c>
      <c r="C48" s="227">
        <f t="shared" si="2"/>
        <v>282</v>
      </c>
      <c r="D48" s="227">
        <f t="shared" si="2"/>
        <v>13</v>
      </c>
      <c r="E48" s="227">
        <f t="shared" si="2"/>
        <v>384</v>
      </c>
      <c r="F48" s="227">
        <f t="shared" si="2"/>
        <v>284</v>
      </c>
      <c r="G48" s="227">
        <f t="shared" si="2"/>
        <v>14</v>
      </c>
      <c r="H48" s="227">
        <f t="shared" si="2"/>
        <v>375</v>
      </c>
      <c r="I48" s="227">
        <f t="shared" si="2"/>
        <v>289</v>
      </c>
      <c r="J48" s="230">
        <f t="shared" si="2"/>
        <v>15</v>
      </c>
    </row>
    <row r="49" spans="1:13" ht="15.75" customHeight="1" thickBot="1"/>
    <row r="50" spans="1:13" ht="15.75" customHeight="1">
      <c r="A50" s="841" t="s">
        <v>207</v>
      </c>
      <c r="B50" s="749">
        <v>2015</v>
      </c>
      <c r="C50" s="749"/>
      <c r="D50" s="749"/>
      <c r="E50" s="749"/>
      <c r="F50" s="749">
        <v>2016</v>
      </c>
      <c r="G50" s="749"/>
      <c r="H50" s="749"/>
      <c r="I50" s="750"/>
    </row>
    <row r="51" spans="1:13" ht="24.75" customHeight="1">
      <c r="A51" s="868"/>
      <c r="B51" s="861" t="s">
        <v>381</v>
      </c>
      <c r="C51" s="861"/>
      <c r="D51" s="861"/>
      <c r="E51" s="861"/>
      <c r="F51" s="861" t="s">
        <v>381</v>
      </c>
      <c r="G51" s="861"/>
      <c r="H51" s="861"/>
      <c r="I51" s="862"/>
    </row>
    <row r="52" spans="1:13" ht="38.25">
      <c r="A52" s="842"/>
      <c r="B52" s="436" t="s">
        <v>382</v>
      </c>
      <c r="C52" s="436" t="s">
        <v>383</v>
      </c>
      <c r="D52" s="436" t="s">
        <v>384</v>
      </c>
      <c r="E52" s="436" t="s">
        <v>385</v>
      </c>
      <c r="F52" s="436" t="s">
        <v>382</v>
      </c>
      <c r="G52" s="436" t="s">
        <v>383</v>
      </c>
      <c r="H52" s="436" t="s">
        <v>384</v>
      </c>
      <c r="I52" s="514" t="s">
        <v>385</v>
      </c>
    </row>
    <row r="53" spans="1:13" ht="20.25" customHeight="1">
      <c r="A53" s="521" t="s">
        <v>386</v>
      </c>
      <c r="B53" s="187">
        <v>2914</v>
      </c>
      <c r="C53" s="187">
        <v>8503.2999999999993</v>
      </c>
      <c r="D53" s="187">
        <v>5589.3</v>
      </c>
      <c r="E53" s="30">
        <v>22765</v>
      </c>
      <c r="F53" s="187">
        <v>2995</v>
      </c>
      <c r="G53" s="187">
        <v>7273.9</v>
      </c>
      <c r="H53" s="187">
        <v>4278.8999999999996</v>
      </c>
      <c r="I53" s="31">
        <v>24998.7</v>
      </c>
    </row>
    <row r="54" spans="1:13">
      <c r="A54" s="521" t="s">
        <v>387</v>
      </c>
      <c r="B54" s="187">
        <v>2657.4</v>
      </c>
      <c r="C54" s="187">
        <v>8126.1</v>
      </c>
      <c r="D54" s="187">
        <v>3921.7</v>
      </c>
      <c r="E54" s="30">
        <v>18923</v>
      </c>
      <c r="F54" s="187">
        <v>2650.5</v>
      </c>
      <c r="G54" s="187">
        <v>6872.9</v>
      </c>
      <c r="H54" s="187">
        <v>4222.3999999999996</v>
      </c>
      <c r="I54" s="31">
        <v>20735.900000000001</v>
      </c>
    </row>
    <row r="55" spans="1:13">
      <c r="A55" s="521" t="s">
        <v>388</v>
      </c>
      <c r="B55" s="187">
        <v>2440</v>
      </c>
      <c r="C55" s="187">
        <v>6419.9</v>
      </c>
      <c r="D55" s="187">
        <v>3564.6</v>
      </c>
      <c r="E55" s="30">
        <v>22964</v>
      </c>
      <c r="F55" s="187">
        <v>2480</v>
      </c>
      <c r="G55" s="187">
        <v>6062.6</v>
      </c>
      <c r="H55" s="187">
        <v>3582.6</v>
      </c>
      <c r="I55" s="31">
        <v>25224.9</v>
      </c>
    </row>
    <row r="56" spans="1:13">
      <c r="A56" s="521" t="s">
        <v>389</v>
      </c>
      <c r="B56" s="187">
        <v>3241</v>
      </c>
      <c r="C56" s="187">
        <v>8303.2000000000007</v>
      </c>
      <c r="D56" s="187">
        <v>4295.5</v>
      </c>
      <c r="E56" s="30">
        <v>22418</v>
      </c>
      <c r="F56" s="187">
        <v>3189</v>
      </c>
      <c r="G56" s="187">
        <v>7262.9</v>
      </c>
      <c r="H56" s="187">
        <v>4073.9</v>
      </c>
      <c r="I56" s="31">
        <v>24162.2</v>
      </c>
    </row>
    <row r="57" spans="1:13" ht="25.5">
      <c r="A57" s="521" t="s">
        <v>390</v>
      </c>
      <c r="B57" s="187">
        <v>1263</v>
      </c>
      <c r="C57" s="187">
        <v>3010.5</v>
      </c>
      <c r="D57" s="187">
        <v>1422.6</v>
      </c>
      <c r="E57" s="30">
        <v>8371</v>
      </c>
      <c r="F57" s="187">
        <v>1362</v>
      </c>
      <c r="G57" s="187">
        <v>2692.4</v>
      </c>
      <c r="H57" s="187">
        <v>1330.4</v>
      </c>
      <c r="I57" s="31">
        <v>9521.9</v>
      </c>
    </row>
    <row r="58" spans="1:13">
      <c r="A58" s="521" t="s">
        <v>391</v>
      </c>
      <c r="B58" s="187">
        <v>680</v>
      </c>
      <c r="C58" s="187">
        <v>2634.8</v>
      </c>
      <c r="D58" s="187">
        <v>1954.8</v>
      </c>
      <c r="E58" s="30">
        <v>8392</v>
      </c>
      <c r="F58" s="187">
        <v>771</v>
      </c>
      <c r="G58" s="187">
        <v>2816.3</v>
      </c>
      <c r="H58" s="187">
        <v>2045.3</v>
      </c>
      <c r="I58" s="31">
        <v>9250.5</v>
      </c>
    </row>
    <row r="59" spans="1:13" ht="15.75" customHeight="1">
      <c r="A59" s="521" t="s">
        <v>392</v>
      </c>
      <c r="B59" s="188">
        <v>6371</v>
      </c>
      <c r="C59" s="188">
        <v>10425.4</v>
      </c>
      <c r="D59" s="188">
        <v>4054.4</v>
      </c>
      <c r="E59" s="30">
        <v>30365</v>
      </c>
      <c r="F59" s="188">
        <v>6253</v>
      </c>
      <c r="G59" s="188">
        <v>10207</v>
      </c>
      <c r="H59" s="188">
        <v>3954</v>
      </c>
      <c r="I59" s="31">
        <v>32201.7</v>
      </c>
    </row>
    <row r="60" spans="1:13" ht="20.25" customHeight="1" thickBot="1">
      <c r="A60" s="522" t="s">
        <v>393</v>
      </c>
      <c r="B60" s="189">
        <v>1900</v>
      </c>
      <c r="C60" s="189">
        <v>3006.4</v>
      </c>
      <c r="D60" s="189">
        <v>1106.4000000000001</v>
      </c>
      <c r="E60" s="32">
        <v>3244</v>
      </c>
      <c r="F60" s="189">
        <v>2000</v>
      </c>
      <c r="G60" s="189">
        <v>3106.1</v>
      </c>
      <c r="H60" s="189">
        <v>1106.0999999999999</v>
      </c>
      <c r="I60" s="33">
        <v>3340.4</v>
      </c>
    </row>
    <row r="61" spans="1:13" ht="20.25" customHeight="1" thickBot="1">
      <c r="A61" s="37"/>
      <c r="B61" s="314"/>
      <c r="C61" s="314"/>
      <c r="D61" s="314"/>
      <c r="E61" s="135"/>
      <c r="F61" s="314"/>
      <c r="G61" s="314"/>
      <c r="H61" s="314"/>
      <c r="I61" s="135"/>
      <c r="J61" s="314"/>
      <c r="K61" s="314"/>
      <c r="L61" s="314"/>
      <c r="M61" s="135"/>
    </row>
    <row r="62" spans="1:13" ht="20.25" customHeight="1">
      <c r="A62" s="841" t="s">
        <v>207</v>
      </c>
      <c r="B62" s="749">
        <v>2017</v>
      </c>
      <c r="C62" s="749"/>
      <c r="D62" s="749"/>
      <c r="E62" s="750"/>
      <c r="F62" s="314"/>
      <c r="G62" s="314"/>
      <c r="H62" s="314"/>
      <c r="I62" s="135"/>
    </row>
    <row r="63" spans="1:13" ht="20.25" customHeight="1">
      <c r="A63" s="868"/>
      <c r="B63" s="861" t="s">
        <v>381</v>
      </c>
      <c r="C63" s="861"/>
      <c r="D63" s="861"/>
      <c r="E63" s="862"/>
      <c r="F63" s="314"/>
      <c r="G63" s="314"/>
      <c r="H63" s="314"/>
      <c r="I63" s="135"/>
    </row>
    <row r="64" spans="1:13" ht="47.25" customHeight="1" thickBot="1">
      <c r="A64" s="850"/>
      <c r="B64" s="512" t="s">
        <v>382</v>
      </c>
      <c r="C64" s="512" t="s">
        <v>383</v>
      </c>
      <c r="D64" s="512" t="s">
        <v>384</v>
      </c>
      <c r="E64" s="654" t="s">
        <v>385</v>
      </c>
      <c r="F64" s="314"/>
      <c r="G64" s="314"/>
      <c r="H64" s="314"/>
      <c r="I64" s="135"/>
    </row>
    <row r="65" spans="1:13" ht="17.25" customHeight="1">
      <c r="A65" s="17" t="s">
        <v>386</v>
      </c>
      <c r="B65" s="232">
        <v>3288</v>
      </c>
      <c r="C65" s="232">
        <v>8637.7999999999993</v>
      </c>
      <c r="D65" s="232">
        <v>5349.8</v>
      </c>
      <c r="E65" s="231">
        <v>28301.4</v>
      </c>
      <c r="F65" s="314"/>
      <c r="G65" s="314"/>
      <c r="H65" s="314"/>
      <c r="I65" s="135"/>
    </row>
    <row r="66" spans="1:13" ht="14.25" customHeight="1">
      <c r="A66" s="521" t="s">
        <v>387</v>
      </c>
      <c r="B66" s="188">
        <v>2966</v>
      </c>
      <c r="C66" s="188">
        <v>7572.6</v>
      </c>
      <c r="D66" s="188">
        <v>4606.6000000000004</v>
      </c>
      <c r="E66" s="31">
        <v>25086.799999999999</v>
      </c>
      <c r="F66" s="314"/>
      <c r="G66" s="314"/>
      <c r="H66" s="314"/>
      <c r="I66" s="135"/>
    </row>
    <row r="67" spans="1:13" ht="15" customHeight="1">
      <c r="A67" s="521" t="s">
        <v>388</v>
      </c>
      <c r="B67" s="188">
        <v>2485</v>
      </c>
      <c r="C67" s="188">
        <v>7265.7</v>
      </c>
      <c r="D67" s="188">
        <v>4780.7</v>
      </c>
      <c r="E67" s="31">
        <v>29021.7</v>
      </c>
      <c r="F67" s="314"/>
      <c r="G67" s="314"/>
      <c r="H67" s="314"/>
      <c r="I67" s="135"/>
    </row>
    <row r="68" spans="1:13" ht="15.75" customHeight="1">
      <c r="A68" s="521" t="s">
        <v>389</v>
      </c>
      <c r="B68" s="188">
        <v>3390</v>
      </c>
      <c r="C68" s="188">
        <v>9478</v>
      </c>
      <c r="D68" s="188">
        <v>6088</v>
      </c>
      <c r="E68" s="31">
        <v>26843.7</v>
      </c>
      <c r="F68" s="314"/>
      <c r="G68" s="314"/>
      <c r="H68" s="314"/>
      <c r="I68" s="135"/>
    </row>
    <row r="69" spans="1:13" ht="24" customHeight="1">
      <c r="A69" s="521" t="s">
        <v>390</v>
      </c>
      <c r="B69" s="188">
        <v>1405</v>
      </c>
      <c r="C69" s="188">
        <v>3170.8</v>
      </c>
      <c r="D69" s="188">
        <v>1765.8</v>
      </c>
      <c r="E69" s="31">
        <v>11072.7</v>
      </c>
      <c r="F69" s="314"/>
      <c r="G69" s="314"/>
      <c r="H69" s="314"/>
      <c r="I69" s="135"/>
    </row>
    <row r="70" spans="1:13" ht="12.75" customHeight="1">
      <c r="A70" s="521" t="s">
        <v>391</v>
      </c>
      <c r="B70" s="188">
        <v>801</v>
      </c>
      <c r="C70" s="188">
        <v>3250.8</v>
      </c>
      <c r="D70" s="188">
        <v>2449.8000000000002</v>
      </c>
      <c r="E70" s="31">
        <v>10464</v>
      </c>
      <c r="F70" s="314"/>
      <c r="G70" s="314"/>
      <c r="H70" s="314"/>
      <c r="I70" s="135"/>
    </row>
    <row r="71" spans="1:13" ht="15" customHeight="1">
      <c r="A71" s="521" t="s">
        <v>392</v>
      </c>
      <c r="B71" s="188">
        <v>5934</v>
      </c>
      <c r="C71" s="188">
        <v>13508</v>
      </c>
      <c r="D71" s="188">
        <v>7574</v>
      </c>
      <c r="E71" s="31">
        <v>34215.5</v>
      </c>
      <c r="F71" s="314"/>
      <c r="G71" s="314"/>
      <c r="H71" s="314"/>
      <c r="I71" s="135"/>
    </row>
    <row r="72" spans="1:13" ht="16.5" customHeight="1" thickBot="1">
      <c r="A72" s="522" t="s">
        <v>393</v>
      </c>
      <c r="B72" s="189">
        <v>2100</v>
      </c>
      <c r="C72" s="189">
        <v>3223.3</v>
      </c>
      <c r="D72" s="189">
        <v>1123.3</v>
      </c>
      <c r="E72" s="33">
        <v>3571</v>
      </c>
      <c r="F72" s="314"/>
      <c r="G72" s="314"/>
      <c r="H72" s="314"/>
      <c r="I72" s="135"/>
    </row>
    <row r="73" spans="1:13" ht="15.75" customHeight="1">
      <c r="A73" s="849" t="s">
        <v>829</v>
      </c>
      <c r="B73" s="849"/>
      <c r="C73" s="849"/>
      <c r="D73" s="849"/>
      <c r="E73" s="849"/>
      <c r="F73" s="849"/>
      <c r="G73" s="849"/>
      <c r="H73" s="849"/>
      <c r="I73" s="849"/>
      <c r="J73" s="849"/>
      <c r="K73" s="849"/>
      <c r="L73" s="849"/>
      <c r="M73" s="849"/>
    </row>
    <row r="74" spans="1:13" ht="20.25" customHeight="1" thickBot="1">
      <c r="A74" s="515"/>
      <c r="B74" s="515"/>
      <c r="C74" s="515"/>
      <c r="D74" s="515"/>
      <c r="E74" s="515"/>
      <c r="F74" s="515"/>
      <c r="G74" s="515"/>
      <c r="H74" s="515"/>
      <c r="I74" s="515"/>
      <c r="J74" s="515"/>
      <c r="K74" s="515"/>
      <c r="L74" s="515"/>
      <c r="M74" s="515"/>
    </row>
    <row r="75" spans="1:13" ht="12.75" customHeight="1">
      <c r="A75" s="841" t="s">
        <v>394</v>
      </c>
      <c r="B75" s="749" t="s">
        <v>708</v>
      </c>
      <c r="C75" s="749"/>
      <c r="D75" s="749"/>
      <c r="E75" s="749"/>
      <c r="F75" s="750"/>
    </row>
    <row r="76" spans="1:13" ht="12.75" customHeight="1">
      <c r="A76" s="868"/>
      <c r="B76" s="513" t="s">
        <v>674</v>
      </c>
      <c r="C76" s="513" t="s">
        <v>674</v>
      </c>
      <c r="D76" s="513" t="s">
        <v>568</v>
      </c>
      <c r="E76" s="861" t="s">
        <v>776</v>
      </c>
      <c r="F76" s="862" t="s">
        <v>397</v>
      </c>
    </row>
    <row r="77" spans="1:13" ht="13.5" thickBot="1">
      <c r="A77" s="850"/>
      <c r="B77" s="512" t="s">
        <v>395</v>
      </c>
      <c r="C77" s="512" t="s">
        <v>396</v>
      </c>
      <c r="D77" s="512" t="s">
        <v>395</v>
      </c>
      <c r="E77" s="851"/>
      <c r="F77" s="867"/>
    </row>
    <row r="78" spans="1:13">
      <c r="A78" s="17" t="s">
        <v>368</v>
      </c>
      <c r="B78" s="233">
        <v>38.4</v>
      </c>
      <c r="C78" s="84">
        <v>3.86</v>
      </c>
      <c r="D78" s="84">
        <v>10.44</v>
      </c>
      <c r="E78" s="84">
        <v>7.57</v>
      </c>
      <c r="F78" s="229">
        <f t="shared" ref="F78:F83" si="3">SUM(B78:E78)</f>
        <v>60.269999999999996</v>
      </c>
      <c r="G78" s="186"/>
    </row>
    <row r="79" spans="1:13">
      <c r="A79" s="521" t="s">
        <v>369</v>
      </c>
      <c r="B79" s="530">
        <v>30.46</v>
      </c>
      <c r="C79" s="530">
        <v>3.72</v>
      </c>
      <c r="D79" s="530">
        <v>8.2100000000000009</v>
      </c>
      <c r="E79" s="530">
        <v>5.75</v>
      </c>
      <c r="F79" s="29">
        <f t="shared" si="3"/>
        <v>48.14</v>
      </c>
      <c r="G79" s="186"/>
    </row>
    <row r="80" spans="1:13">
      <c r="A80" s="521" t="s">
        <v>370</v>
      </c>
      <c r="B80" s="530">
        <v>37.75</v>
      </c>
      <c r="C80" s="530">
        <v>3.96</v>
      </c>
      <c r="D80" s="530">
        <v>7.49</v>
      </c>
      <c r="E80" s="530">
        <v>6.91</v>
      </c>
      <c r="F80" s="29">
        <f t="shared" si="3"/>
        <v>56.11</v>
      </c>
      <c r="G80" s="186"/>
    </row>
    <row r="81" spans="1:13">
      <c r="A81" s="521" t="s">
        <v>371</v>
      </c>
      <c r="B81" s="530">
        <v>25.94</v>
      </c>
      <c r="C81" s="530">
        <v>3.46</v>
      </c>
      <c r="D81" s="530">
        <v>8</v>
      </c>
      <c r="E81" s="530">
        <v>8.64</v>
      </c>
      <c r="F81" s="29">
        <f t="shared" si="3"/>
        <v>46.040000000000006</v>
      </c>
      <c r="G81" s="186"/>
    </row>
    <row r="82" spans="1:13">
      <c r="A82" s="521" t="s">
        <v>398</v>
      </c>
      <c r="B82" s="530">
        <v>12.6</v>
      </c>
      <c r="C82" s="530">
        <v>2.65</v>
      </c>
      <c r="D82" s="530">
        <v>4.74</v>
      </c>
      <c r="E82" s="530">
        <v>3.75</v>
      </c>
      <c r="F82" s="29">
        <f t="shared" si="3"/>
        <v>23.740000000000002</v>
      </c>
      <c r="G82" s="186"/>
    </row>
    <row r="83" spans="1:13" ht="15.75" customHeight="1">
      <c r="A83" s="521" t="s">
        <v>373</v>
      </c>
      <c r="B83" s="530">
        <v>7.49</v>
      </c>
      <c r="C83" s="530">
        <v>1.76</v>
      </c>
      <c r="D83" s="530">
        <v>2.2200000000000002</v>
      </c>
      <c r="E83" s="530">
        <v>1.5</v>
      </c>
      <c r="F83" s="29">
        <f t="shared" si="3"/>
        <v>12.97</v>
      </c>
      <c r="G83" s="186"/>
    </row>
    <row r="84" spans="1:13" ht="18" customHeight="1" thickBot="1">
      <c r="A84" s="225" t="s">
        <v>397</v>
      </c>
      <c r="B84" s="227">
        <f>SUM(B78:B83)</f>
        <v>152.64000000000001</v>
      </c>
      <c r="C84" s="227">
        <f>SUM(C78:C83)</f>
        <v>19.41</v>
      </c>
      <c r="D84" s="227">
        <f>SUM(D78:D83)</f>
        <v>41.1</v>
      </c>
      <c r="E84" s="227">
        <f>SUM(E78:E83)</f>
        <v>34.120000000000005</v>
      </c>
      <c r="F84" s="230">
        <f>SUM(F78:F83)</f>
        <v>247.27</v>
      </c>
      <c r="G84" s="186"/>
    </row>
    <row r="85" spans="1:13" ht="15.75" customHeight="1" thickBot="1">
      <c r="A85" s="503"/>
      <c r="B85" s="190"/>
      <c r="C85" s="190"/>
      <c r="D85" s="190"/>
      <c r="E85" s="190"/>
      <c r="F85" s="190"/>
      <c r="G85" s="191"/>
      <c r="H85" s="191"/>
      <c r="I85" s="191"/>
      <c r="J85" s="191"/>
      <c r="K85" s="191"/>
      <c r="L85" s="191"/>
      <c r="M85" s="191"/>
    </row>
    <row r="86" spans="1:13" ht="15.75" customHeight="1">
      <c r="A86" s="756" t="s">
        <v>394</v>
      </c>
      <c r="B86" s="749" t="s">
        <v>800</v>
      </c>
      <c r="C86" s="749"/>
      <c r="D86" s="749"/>
      <c r="E86" s="749"/>
      <c r="F86" s="750"/>
    </row>
    <row r="87" spans="1:13" ht="12.75" customHeight="1">
      <c r="A87" s="757"/>
      <c r="B87" s="513" t="s">
        <v>674</v>
      </c>
      <c r="C87" s="513" t="s">
        <v>674</v>
      </c>
      <c r="D87" s="513" t="s">
        <v>568</v>
      </c>
      <c r="E87" s="861" t="s">
        <v>776</v>
      </c>
      <c r="F87" s="862" t="s">
        <v>397</v>
      </c>
    </row>
    <row r="88" spans="1:13" ht="13.5" thickBot="1">
      <c r="A88" s="855"/>
      <c r="B88" s="512" t="s">
        <v>395</v>
      </c>
      <c r="C88" s="512" t="s">
        <v>396</v>
      </c>
      <c r="D88" s="512" t="s">
        <v>395</v>
      </c>
      <c r="E88" s="851"/>
      <c r="F88" s="867"/>
    </row>
    <row r="89" spans="1:13">
      <c r="A89" s="17" t="s">
        <v>368</v>
      </c>
      <c r="B89" s="233">
        <v>40.6</v>
      </c>
      <c r="C89" s="84">
        <v>3.9</v>
      </c>
      <c r="D89" s="84">
        <v>11.04</v>
      </c>
      <c r="E89" s="84">
        <v>7.99</v>
      </c>
      <c r="F89" s="234">
        <f>SUM(B89:E89)</f>
        <v>63.53</v>
      </c>
      <c r="G89" s="186"/>
    </row>
    <row r="90" spans="1:13">
      <c r="A90" s="521" t="s">
        <v>369</v>
      </c>
      <c r="B90" s="530">
        <v>32.840000000000003</v>
      </c>
      <c r="C90" s="530">
        <v>4</v>
      </c>
      <c r="D90" s="530">
        <v>9.69</v>
      </c>
      <c r="E90" s="530">
        <v>6.06</v>
      </c>
      <c r="F90" s="525">
        <f t="shared" ref="F90:F95" si="4">SUM(B90:E90)</f>
        <v>52.59</v>
      </c>
      <c r="G90" s="186"/>
    </row>
    <row r="91" spans="1:13">
      <c r="A91" s="521" t="s">
        <v>370</v>
      </c>
      <c r="B91" s="530">
        <v>38.85</v>
      </c>
      <c r="C91" s="530">
        <v>4.47</v>
      </c>
      <c r="D91" s="530">
        <v>8.24</v>
      </c>
      <c r="E91" s="530">
        <v>7</v>
      </c>
      <c r="F91" s="525">
        <f t="shared" si="4"/>
        <v>58.56</v>
      </c>
      <c r="G91" s="186"/>
    </row>
    <row r="92" spans="1:13">
      <c r="A92" s="521" t="s">
        <v>371</v>
      </c>
      <c r="B92" s="530">
        <v>27.35</v>
      </c>
      <c r="C92" s="530">
        <v>3.76</v>
      </c>
      <c r="D92" s="530">
        <v>9.6199999999999992</v>
      </c>
      <c r="E92" s="530">
        <v>7.98</v>
      </c>
      <c r="F92" s="525">
        <f t="shared" si="4"/>
        <v>48.709999999999994</v>
      </c>
      <c r="G92" s="186"/>
    </row>
    <row r="93" spans="1:13">
      <c r="A93" s="521" t="s">
        <v>398</v>
      </c>
      <c r="B93" s="530">
        <v>13.32</v>
      </c>
      <c r="C93" s="530">
        <v>2.39</v>
      </c>
      <c r="D93" s="530">
        <v>4.3499999999999996</v>
      </c>
      <c r="E93" s="530">
        <v>3.87</v>
      </c>
      <c r="F93" s="525">
        <f t="shared" si="4"/>
        <v>23.930000000000003</v>
      </c>
      <c r="G93" s="186"/>
    </row>
    <row r="94" spans="1:13" ht="15.75" customHeight="1">
      <c r="A94" s="521" t="s">
        <v>373</v>
      </c>
      <c r="B94" s="530">
        <v>7.69</v>
      </c>
      <c r="C94" s="530">
        <v>1.88</v>
      </c>
      <c r="D94" s="530">
        <v>2</v>
      </c>
      <c r="E94" s="530">
        <v>1.62</v>
      </c>
      <c r="F94" s="525">
        <f t="shared" si="4"/>
        <v>13.190000000000001</v>
      </c>
      <c r="G94" s="186"/>
    </row>
    <row r="95" spans="1:13" ht="15.75" customHeight="1" thickBot="1">
      <c r="A95" s="225" t="s">
        <v>397</v>
      </c>
      <c r="B95" s="236">
        <f>SUM(B89:B94)</f>
        <v>160.64999999999998</v>
      </c>
      <c r="C95" s="237">
        <f>SUM(C89:C94)</f>
        <v>20.400000000000002</v>
      </c>
      <c r="D95" s="237">
        <f>SUM(D89:D94)</f>
        <v>44.94</v>
      </c>
      <c r="E95" s="237">
        <f>SUM(E89:E94)</f>
        <v>34.519999999999996</v>
      </c>
      <c r="F95" s="238">
        <f t="shared" si="4"/>
        <v>260.51</v>
      </c>
      <c r="G95" s="186"/>
    </row>
    <row r="96" spans="1:13" ht="13.5" thickBot="1">
      <c r="A96" s="503"/>
      <c r="B96" s="190"/>
      <c r="C96" s="190"/>
      <c r="D96" s="190"/>
      <c r="E96" s="190"/>
      <c r="F96" s="190"/>
      <c r="G96" s="191"/>
      <c r="H96" s="191"/>
      <c r="I96" s="191"/>
      <c r="J96" s="191"/>
      <c r="K96" s="191"/>
      <c r="L96" s="191"/>
      <c r="M96" s="191"/>
    </row>
    <row r="97" spans="1:13" ht="19.5" customHeight="1">
      <c r="A97" s="756" t="s">
        <v>394</v>
      </c>
      <c r="B97" s="749" t="s">
        <v>930</v>
      </c>
      <c r="C97" s="749"/>
      <c r="D97" s="749"/>
      <c r="E97" s="749"/>
      <c r="F97" s="750"/>
      <c r="G97" s="191"/>
      <c r="H97" s="191"/>
      <c r="I97" s="191"/>
      <c r="J97" s="191"/>
      <c r="K97" s="191"/>
      <c r="L97" s="191"/>
      <c r="M97" s="191"/>
    </row>
    <row r="98" spans="1:13">
      <c r="A98" s="757"/>
      <c r="B98" s="513" t="s">
        <v>674</v>
      </c>
      <c r="C98" s="513" t="s">
        <v>674</v>
      </c>
      <c r="D98" s="513" t="s">
        <v>568</v>
      </c>
      <c r="E98" s="861" t="s">
        <v>980</v>
      </c>
      <c r="F98" s="862" t="s">
        <v>397</v>
      </c>
      <c r="G98" s="191"/>
      <c r="H98" s="191"/>
      <c r="I98" s="191"/>
      <c r="J98" s="191"/>
      <c r="K98" s="191"/>
      <c r="L98" s="191"/>
      <c r="M98" s="191"/>
    </row>
    <row r="99" spans="1:13" ht="15" customHeight="1" thickBot="1">
      <c r="A99" s="855"/>
      <c r="B99" s="512" t="s">
        <v>395</v>
      </c>
      <c r="C99" s="512" t="s">
        <v>396</v>
      </c>
      <c r="D99" s="512" t="s">
        <v>395</v>
      </c>
      <c r="E99" s="851"/>
      <c r="F99" s="867"/>
      <c r="G99" s="191"/>
      <c r="H99" s="191"/>
      <c r="I99" s="191"/>
      <c r="J99" s="191"/>
      <c r="K99" s="191"/>
      <c r="L99" s="191"/>
      <c r="M99" s="191"/>
    </row>
    <row r="100" spans="1:13">
      <c r="A100" s="17" t="s">
        <v>368</v>
      </c>
      <c r="B100" s="233">
        <v>41.41</v>
      </c>
      <c r="C100" s="84">
        <v>4</v>
      </c>
      <c r="D100" s="84">
        <v>12.34</v>
      </c>
      <c r="E100" s="84">
        <v>7.9</v>
      </c>
      <c r="F100" s="234">
        <f t="shared" ref="F100:F105" si="5">SUM(B100:E100)</f>
        <v>65.650000000000006</v>
      </c>
      <c r="G100" s="191"/>
      <c r="H100" s="191"/>
      <c r="I100" s="191"/>
      <c r="J100" s="191"/>
      <c r="K100" s="191"/>
      <c r="L100" s="191"/>
      <c r="M100" s="191"/>
    </row>
    <row r="101" spans="1:13">
      <c r="A101" s="521" t="s">
        <v>369</v>
      </c>
      <c r="B101" s="530">
        <v>35.659999999999997</v>
      </c>
      <c r="C101" s="530">
        <v>4.83</v>
      </c>
      <c r="D101" s="530">
        <v>8.08</v>
      </c>
      <c r="E101" s="530">
        <v>6.06</v>
      </c>
      <c r="F101" s="525">
        <f t="shared" si="5"/>
        <v>54.629999999999995</v>
      </c>
      <c r="G101" s="191"/>
      <c r="H101" s="191"/>
      <c r="I101" s="191"/>
      <c r="J101" s="191"/>
      <c r="K101" s="191"/>
      <c r="L101" s="191"/>
      <c r="M101" s="191"/>
    </row>
    <row r="102" spans="1:13">
      <c r="A102" s="521" t="s">
        <v>370</v>
      </c>
      <c r="B102" s="530">
        <v>41.43</v>
      </c>
      <c r="C102" s="530">
        <v>4.7</v>
      </c>
      <c r="D102" s="530">
        <v>7.47</v>
      </c>
      <c r="E102" s="530">
        <v>7</v>
      </c>
      <c r="F102" s="525">
        <f t="shared" si="5"/>
        <v>60.6</v>
      </c>
      <c r="G102" s="191"/>
      <c r="H102" s="191"/>
      <c r="I102" s="191"/>
      <c r="J102" s="191"/>
      <c r="K102" s="191"/>
      <c r="L102" s="191"/>
      <c r="M102" s="191"/>
    </row>
    <row r="103" spans="1:13">
      <c r="A103" s="521" t="s">
        <v>371</v>
      </c>
      <c r="B103" s="530">
        <v>29.08</v>
      </c>
      <c r="C103" s="530">
        <v>3.7</v>
      </c>
      <c r="D103" s="530">
        <v>9.8000000000000007</v>
      </c>
      <c r="E103" s="530">
        <v>8.08</v>
      </c>
      <c r="F103" s="525">
        <f t="shared" si="5"/>
        <v>50.66</v>
      </c>
      <c r="G103" s="191"/>
      <c r="H103" s="191"/>
      <c r="I103" s="191"/>
      <c r="J103" s="191"/>
      <c r="K103" s="191"/>
      <c r="L103" s="191"/>
      <c r="M103" s="191"/>
    </row>
    <row r="104" spans="1:13">
      <c r="A104" s="521" t="s">
        <v>398</v>
      </c>
      <c r="B104" s="530">
        <v>14.61</v>
      </c>
      <c r="C104" s="530">
        <v>2.39</v>
      </c>
      <c r="D104" s="530">
        <v>4.97</v>
      </c>
      <c r="E104" s="530">
        <v>3.72</v>
      </c>
      <c r="F104" s="525">
        <f t="shared" si="5"/>
        <v>25.689999999999998</v>
      </c>
      <c r="G104" s="191"/>
      <c r="H104" s="191"/>
      <c r="I104" s="191"/>
      <c r="J104" s="191"/>
      <c r="K104" s="191"/>
      <c r="L104" s="191"/>
      <c r="M104" s="191"/>
    </row>
    <row r="105" spans="1:13">
      <c r="A105" s="521" t="s">
        <v>373</v>
      </c>
      <c r="B105" s="530">
        <v>8.14</v>
      </c>
      <c r="C105" s="530">
        <v>2.2200000000000002</v>
      </c>
      <c r="D105" s="530">
        <v>2.21</v>
      </c>
      <c r="E105" s="530">
        <v>1.7</v>
      </c>
      <c r="F105" s="525">
        <f t="shared" si="5"/>
        <v>14.27</v>
      </c>
      <c r="G105" s="191"/>
      <c r="H105" s="191"/>
      <c r="I105" s="191"/>
      <c r="J105" s="191"/>
      <c r="K105" s="191"/>
      <c r="L105" s="191"/>
      <c r="M105" s="191"/>
    </row>
    <row r="106" spans="1:13" s="129" customFormat="1" ht="13.5" thickBot="1">
      <c r="A106" s="235" t="s">
        <v>397</v>
      </c>
      <c r="B106" s="236">
        <f>SUM(B100:B105)</f>
        <v>170.32999999999998</v>
      </c>
      <c r="C106" s="237">
        <f>SUM(C100:C105)</f>
        <v>21.84</v>
      </c>
      <c r="D106" s="237">
        <f>SUM(D100:D105)</f>
        <v>44.87</v>
      </c>
      <c r="E106" s="237">
        <f>SUM(E100:E105)</f>
        <v>34.46</v>
      </c>
      <c r="F106" s="238">
        <f>SUM(F100:F105)</f>
        <v>271.5</v>
      </c>
      <c r="G106" s="192"/>
      <c r="H106" s="192"/>
      <c r="I106" s="192"/>
      <c r="J106" s="192"/>
      <c r="K106" s="192"/>
      <c r="L106" s="192"/>
      <c r="M106" s="192"/>
    </row>
    <row r="107" spans="1:13" ht="13.5" thickBot="1">
      <c r="A107" s="503"/>
      <c r="B107" s="190"/>
      <c r="C107" s="190"/>
      <c r="D107" s="190"/>
      <c r="E107" s="190"/>
      <c r="F107" s="190"/>
      <c r="G107" s="191"/>
      <c r="H107" s="191"/>
      <c r="I107" s="191"/>
      <c r="J107" s="191"/>
      <c r="K107" s="191"/>
      <c r="L107" s="191"/>
      <c r="M107" s="191"/>
    </row>
    <row r="108" spans="1:13" ht="24" customHeight="1">
      <c r="A108" s="756" t="s">
        <v>400</v>
      </c>
      <c r="B108" s="749" t="s">
        <v>705</v>
      </c>
      <c r="C108" s="749"/>
      <c r="D108" s="749"/>
      <c r="E108" s="749" t="s">
        <v>797</v>
      </c>
      <c r="F108" s="749"/>
      <c r="G108" s="749"/>
      <c r="H108" s="749" t="s">
        <v>929</v>
      </c>
      <c r="I108" s="749"/>
      <c r="J108" s="750"/>
    </row>
    <row r="109" spans="1:13" ht="15.75" customHeight="1">
      <c r="A109" s="757"/>
      <c r="B109" s="861" t="s">
        <v>675</v>
      </c>
      <c r="C109" s="861" t="s">
        <v>401</v>
      </c>
      <c r="D109" s="861" t="s">
        <v>399</v>
      </c>
      <c r="E109" s="861" t="s">
        <v>675</v>
      </c>
      <c r="F109" s="861" t="s">
        <v>401</v>
      </c>
      <c r="G109" s="861" t="s">
        <v>399</v>
      </c>
      <c r="H109" s="861" t="s">
        <v>675</v>
      </c>
      <c r="I109" s="861" t="s">
        <v>401</v>
      </c>
      <c r="J109" s="862" t="s">
        <v>399</v>
      </c>
    </row>
    <row r="110" spans="1:13" ht="24.75" customHeight="1">
      <c r="A110" s="757"/>
      <c r="B110" s="863"/>
      <c r="C110" s="863"/>
      <c r="D110" s="863"/>
      <c r="E110" s="863"/>
      <c r="F110" s="863"/>
      <c r="G110" s="861"/>
      <c r="H110" s="863"/>
      <c r="I110" s="863"/>
      <c r="J110" s="862"/>
    </row>
    <row r="111" spans="1:13" ht="19.5" customHeight="1">
      <c r="A111" s="521" t="s">
        <v>354</v>
      </c>
      <c r="B111" s="22">
        <v>7.5</v>
      </c>
      <c r="C111" s="22">
        <v>4</v>
      </c>
      <c r="D111" s="22">
        <v>3</v>
      </c>
      <c r="E111" s="22">
        <v>6</v>
      </c>
      <c r="F111" s="22">
        <v>5</v>
      </c>
      <c r="G111" s="22">
        <v>3</v>
      </c>
      <c r="H111" s="22">
        <v>6.6</v>
      </c>
      <c r="I111" s="22">
        <v>4.8</v>
      </c>
      <c r="J111" s="23">
        <v>3</v>
      </c>
    </row>
    <row r="112" spans="1:13">
      <c r="A112" s="521" t="s">
        <v>355</v>
      </c>
      <c r="B112" s="8">
        <v>8</v>
      </c>
      <c r="C112" s="8">
        <v>2</v>
      </c>
      <c r="D112" s="8">
        <v>2</v>
      </c>
      <c r="E112" s="8">
        <v>8</v>
      </c>
      <c r="F112" s="8">
        <v>2</v>
      </c>
      <c r="G112" s="8">
        <v>2</v>
      </c>
      <c r="H112" s="8">
        <v>8.6</v>
      </c>
      <c r="I112" s="8">
        <v>2</v>
      </c>
      <c r="J112" s="130">
        <v>2</v>
      </c>
    </row>
    <row r="113" spans="1:10">
      <c r="A113" s="521" t="s">
        <v>356</v>
      </c>
      <c r="B113" s="8">
        <v>8</v>
      </c>
      <c r="C113" s="8">
        <v>2</v>
      </c>
      <c r="D113" s="8">
        <v>4</v>
      </c>
      <c r="E113" s="8">
        <v>7</v>
      </c>
      <c r="F113" s="8">
        <v>2</v>
      </c>
      <c r="G113" s="8">
        <v>4</v>
      </c>
      <c r="H113" s="8">
        <v>8</v>
      </c>
      <c r="I113" s="8">
        <v>2</v>
      </c>
      <c r="J113" s="130">
        <v>4</v>
      </c>
    </row>
    <row r="114" spans="1:10">
      <c r="A114" s="521" t="s">
        <v>357</v>
      </c>
      <c r="B114" s="8">
        <v>4</v>
      </c>
      <c r="C114" s="8">
        <v>1</v>
      </c>
      <c r="D114" s="8">
        <v>0</v>
      </c>
      <c r="E114" s="8">
        <v>4</v>
      </c>
      <c r="F114" s="8">
        <v>1</v>
      </c>
      <c r="G114" s="8">
        <v>0</v>
      </c>
      <c r="H114" s="8">
        <v>4</v>
      </c>
      <c r="I114" s="8">
        <v>1</v>
      </c>
      <c r="J114" s="130">
        <v>0</v>
      </c>
    </row>
    <row r="115" spans="1:10">
      <c r="A115" s="521" t="s">
        <v>358</v>
      </c>
      <c r="B115" s="8">
        <v>6</v>
      </c>
      <c r="C115" s="8">
        <v>2</v>
      </c>
      <c r="D115" s="8">
        <v>3</v>
      </c>
      <c r="E115" s="8">
        <v>6.67</v>
      </c>
      <c r="F115" s="8">
        <v>2</v>
      </c>
      <c r="G115" s="8">
        <v>3</v>
      </c>
      <c r="H115" s="8">
        <v>6</v>
      </c>
      <c r="I115" s="8">
        <v>2</v>
      </c>
      <c r="J115" s="130">
        <v>3</v>
      </c>
    </row>
    <row r="116" spans="1:10">
      <c r="A116" s="521" t="s">
        <v>359</v>
      </c>
      <c r="B116" s="8">
        <v>6</v>
      </c>
      <c r="C116" s="8">
        <v>2</v>
      </c>
      <c r="D116" s="8">
        <v>2</v>
      </c>
      <c r="E116" s="8">
        <v>6</v>
      </c>
      <c r="F116" s="8">
        <v>2</v>
      </c>
      <c r="G116" s="8">
        <v>2</v>
      </c>
      <c r="H116" s="8">
        <v>6</v>
      </c>
      <c r="I116" s="8">
        <v>2</v>
      </c>
      <c r="J116" s="130">
        <v>2</v>
      </c>
    </row>
    <row r="117" spans="1:10">
      <c r="A117" s="521" t="s">
        <v>360</v>
      </c>
      <c r="B117" s="8">
        <v>10</v>
      </c>
      <c r="C117" s="8">
        <v>3</v>
      </c>
      <c r="D117" s="8">
        <v>3</v>
      </c>
      <c r="E117" s="8">
        <v>10</v>
      </c>
      <c r="F117" s="8">
        <v>3</v>
      </c>
      <c r="G117" s="8">
        <v>3</v>
      </c>
      <c r="H117" s="8">
        <v>10</v>
      </c>
      <c r="I117" s="8">
        <v>3</v>
      </c>
      <c r="J117" s="130">
        <v>3</v>
      </c>
    </row>
    <row r="118" spans="1:10" ht="15.75" customHeight="1">
      <c r="A118" s="521" t="s">
        <v>361</v>
      </c>
      <c r="B118" s="8">
        <v>4</v>
      </c>
      <c r="C118" s="8">
        <v>1</v>
      </c>
      <c r="D118" s="8">
        <v>1.5</v>
      </c>
      <c r="E118" s="8">
        <v>4</v>
      </c>
      <c r="F118" s="8">
        <v>1</v>
      </c>
      <c r="G118" s="8">
        <v>1.6</v>
      </c>
      <c r="H118" s="8">
        <v>4</v>
      </c>
      <c r="I118" s="8">
        <v>1</v>
      </c>
      <c r="J118" s="130">
        <v>1</v>
      </c>
    </row>
    <row r="119" spans="1:10">
      <c r="A119" s="521" t="s">
        <v>362</v>
      </c>
      <c r="B119" s="8">
        <v>3</v>
      </c>
      <c r="C119" s="8">
        <v>1</v>
      </c>
      <c r="D119" s="8">
        <v>1</v>
      </c>
      <c r="E119" s="8">
        <v>3.75</v>
      </c>
      <c r="F119" s="8">
        <v>1</v>
      </c>
      <c r="G119" s="8">
        <v>1</v>
      </c>
      <c r="H119" s="8">
        <v>3.36</v>
      </c>
      <c r="I119" s="8">
        <v>1</v>
      </c>
      <c r="J119" s="130">
        <v>1</v>
      </c>
    </row>
    <row r="120" spans="1:10">
      <c r="A120" s="521" t="s">
        <v>363</v>
      </c>
      <c r="B120" s="8">
        <v>2</v>
      </c>
      <c r="C120" s="8">
        <v>1</v>
      </c>
      <c r="D120" s="8">
        <v>0</v>
      </c>
      <c r="E120" s="8">
        <v>2</v>
      </c>
      <c r="F120" s="8">
        <v>0.5</v>
      </c>
      <c r="G120" s="8">
        <v>0</v>
      </c>
      <c r="H120" s="8">
        <v>2</v>
      </c>
      <c r="I120" s="8">
        <v>1</v>
      </c>
      <c r="J120" s="130">
        <v>0</v>
      </c>
    </row>
    <row r="121" spans="1:10">
      <c r="A121" s="239" t="s">
        <v>402</v>
      </c>
      <c r="B121" s="216">
        <f t="shared" ref="B121:G121" si="6">SUM(B111:B120)</f>
        <v>58.5</v>
      </c>
      <c r="C121" s="216">
        <f t="shared" si="6"/>
        <v>19</v>
      </c>
      <c r="D121" s="216">
        <f t="shared" si="6"/>
        <v>19.5</v>
      </c>
      <c r="E121" s="216">
        <f t="shared" si="6"/>
        <v>57.42</v>
      </c>
      <c r="F121" s="216">
        <f t="shared" si="6"/>
        <v>19.5</v>
      </c>
      <c r="G121" s="216">
        <f t="shared" si="6"/>
        <v>19.600000000000001</v>
      </c>
      <c r="H121" s="215">
        <f>SUM(H111:H120)</f>
        <v>58.56</v>
      </c>
      <c r="I121" s="215">
        <f t="shared" ref="I121:J121" si="7">SUM(I111:I120)</f>
        <v>19.8</v>
      </c>
      <c r="J121" s="698">
        <f t="shared" si="7"/>
        <v>19</v>
      </c>
    </row>
    <row r="122" spans="1:10">
      <c r="A122" s="521" t="s">
        <v>364</v>
      </c>
      <c r="B122" s="8">
        <v>14.45</v>
      </c>
      <c r="C122" s="8">
        <v>4.55</v>
      </c>
      <c r="D122" s="8">
        <v>1</v>
      </c>
      <c r="E122" s="8">
        <v>13.53</v>
      </c>
      <c r="F122" s="8">
        <v>4.43</v>
      </c>
      <c r="G122" s="8">
        <v>1</v>
      </c>
      <c r="H122" s="8">
        <v>13.49</v>
      </c>
      <c r="I122" s="8">
        <v>4.76</v>
      </c>
      <c r="J122" s="130">
        <v>1.1000000000000001</v>
      </c>
    </row>
    <row r="123" spans="1:10" ht="15.75" customHeight="1">
      <c r="A123" s="521" t="s">
        <v>365</v>
      </c>
      <c r="B123" s="8">
        <v>7.23</v>
      </c>
      <c r="C123" s="8">
        <v>1.76</v>
      </c>
      <c r="D123" s="8">
        <v>2</v>
      </c>
      <c r="E123" s="8">
        <v>7.92</v>
      </c>
      <c r="F123" s="8">
        <v>2.23</v>
      </c>
      <c r="G123" s="8">
        <v>2</v>
      </c>
      <c r="H123" s="8">
        <v>7.23</v>
      </c>
      <c r="I123" s="8">
        <v>1.86</v>
      </c>
      <c r="J123" s="130">
        <v>2.09</v>
      </c>
    </row>
    <row r="124" spans="1:10" ht="13.5" thickBot="1">
      <c r="A124" s="240" t="s">
        <v>397</v>
      </c>
      <c r="B124" s="241">
        <f t="shared" ref="B124:J124" si="8">B121+B122+B123</f>
        <v>80.180000000000007</v>
      </c>
      <c r="C124" s="241">
        <f t="shared" si="8"/>
        <v>25.310000000000002</v>
      </c>
      <c r="D124" s="241">
        <f t="shared" si="8"/>
        <v>22.5</v>
      </c>
      <c r="E124" s="241">
        <f t="shared" si="8"/>
        <v>78.87</v>
      </c>
      <c r="F124" s="241">
        <f t="shared" si="8"/>
        <v>26.16</v>
      </c>
      <c r="G124" s="241">
        <f t="shared" si="8"/>
        <v>22.6</v>
      </c>
      <c r="H124" s="241">
        <f t="shared" si="8"/>
        <v>79.28</v>
      </c>
      <c r="I124" s="241">
        <f t="shared" si="8"/>
        <v>26.42</v>
      </c>
      <c r="J124" s="242">
        <f t="shared" si="8"/>
        <v>22.19</v>
      </c>
    </row>
    <row r="125" spans="1:10" ht="13.5" thickBot="1"/>
    <row r="126" spans="1:10" ht="20.25" customHeight="1">
      <c r="A126" s="841" t="s">
        <v>403</v>
      </c>
      <c r="B126" s="749" t="s">
        <v>708</v>
      </c>
      <c r="C126" s="749"/>
      <c r="D126" s="749" t="s">
        <v>800</v>
      </c>
      <c r="E126" s="749"/>
      <c r="F126" s="749" t="s">
        <v>929</v>
      </c>
      <c r="G126" s="750"/>
    </row>
    <row r="127" spans="1:10" ht="25.5">
      <c r="A127" s="842"/>
      <c r="B127" s="436" t="s">
        <v>675</v>
      </c>
      <c r="C127" s="436" t="s">
        <v>401</v>
      </c>
      <c r="D127" s="436" t="s">
        <v>675</v>
      </c>
      <c r="E127" s="513" t="s">
        <v>401</v>
      </c>
      <c r="F127" s="436" t="s">
        <v>675</v>
      </c>
      <c r="G127" s="514" t="s">
        <v>401</v>
      </c>
    </row>
    <row r="128" spans="1:10" ht="18" customHeight="1" thickBot="1">
      <c r="A128" s="522" t="s">
        <v>404</v>
      </c>
      <c r="B128" s="317">
        <v>6</v>
      </c>
      <c r="C128" s="317">
        <v>3.75</v>
      </c>
      <c r="D128" s="317">
        <v>6</v>
      </c>
      <c r="E128" s="317">
        <v>3.39</v>
      </c>
      <c r="F128" s="317">
        <v>6.25</v>
      </c>
      <c r="G128" s="243">
        <v>3.54</v>
      </c>
    </row>
    <row r="130" spans="1:11">
      <c r="A130" s="129" t="s">
        <v>405</v>
      </c>
      <c r="B130" s="2"/>
      <c r="C130" s="2"/>
      <c r="D130" s="2"/>
    </row>
    <row r="131" spans="1:11" ht="13.5" thickBot="1">
      <c r="A131" s="129"/>
      <c r="B131" s="2"/>
      <c r="C131" s="2"/>
      <c r="D131" s="2"/>
    </row>
    <row r="132" spans="1:11">
      <c r="A132" s="756" t="s">
        <v>830</v>
      </c>
      <c r="B132" s="749">
        <v>2015</v>
      </c>
      <c r="C132" s="852">
        <v>2016</v>
      </c>
      <c r="D132" s="831">
        <v>2017</v>
      </c>
    </row>
    <row r="133" spans="1:11" ht="33" customHeight="1" thickBot="1">
      <c r="A133" s="855"/>
      <c r="B133" s="851"/>
      <c r="C133" s="853"/>
      <c r="D133" s="866"/>
    </row>
    <row r="134" spans="1:11">
      <c r="A134" s="139" t="s">
        <v>406</v>
      </c>
      <c r="B134" s="140">
        <v>0</v>
      </c>
      <c r="C134" s="655">
        <v>0</v>
      </c>
      <c r="D134" s="656">
        <v>0</v>
      </c>
      <c r="E134" s="657"/>
      <c r="F134" s="658"/>
      <c r="G134" s="658"/>
      <c r="H134" s="658"/>
      <c r="I134" s="658"/>
      <c r="J134" s="185"/>
      <c r="K134" s="185"/>
    </row>
    <row r="135" spans="1:11">
      <c r="A135" s="521" t="s">
        <v>407</v>
      </c>
      <c r="B135" s="217"/>
      <c r="C135" s="659"/>
      <c r="D135" s="660"/>
      <c r="E135" s="186"/>
    </row>
    <row r="136" spans="1:11">
      <c r="A136" s="193" t="s">
        <v>408</v>
      </c>
      <c r="B136" s="218">
        <v>0</v>
      </c>
      <c r="C136" s="661">
        <v>0</v>
      </c>
      <c r="D136" s="660">
        <v>0</v>
      </c>
      <c r="E136" s="186"/>
    </row>
    <row r="137" spans="1:11">
      <c r="A137" s="521" t="s">
        <v>409</v>
      </c>
      <c r="B137" s="219"/>
      <c r="C137" s="662"/>
      <c r="D137" s="130"/>
      <c r="E137" s="186"/>
    </row>
    <row r="138" spans="1:11">
      <c r="A138" s="521" t="s">
        <v>410</v>
      </c>
      <c r="B138" s="530"/>
      <c r="C138" s="663"/>
      <c r="D138" s="130"/>
      <c r="E138" s="186"/>
    </row>
    <row r="139" spans="1:11">
      <c r="A139" s="193" t="s">
        <v>411</v>
      </c>
      <c r="B139" s="220">
        <v>0</v>
      </c>
      <c r="C139" s="664">
        <v>3163.5</v>
      </c>
      <c r="D139" s="660">
        <v>517.70000000000005</v>
      </c>
      <c r="E139" s="186"/>
    </row>
    <row r="140" spans="1:11" ht="25.5">
      <c r="A140" s="521" t="s">
        <v>981</v>
      </c>
      <c r="B140" s="530"/>
      <c r="C140" s="663"/>
      <c r="D140" s="130">
        <v>517.70000000000005</v>
      </c>
      <c r="E140" s="186"/>
    </row>
    <row r="141" spans="1:11">
      <c r="A141" s="521" t="s">
        <v>831</v>
      </c>
      <c r="B141" s="530"/>
      <c r="C141" s="665">
        <v>3163.5</v>
      </c>
      <c r="D141" s="130"/>
      <c r="E141" s="186"/>
    </row>
    <row r="142" spans="1:11">
      <c r="A142" s="193" t="s">
        <v>777</v>
      </c>
      <c r="B142" s="217">
        <v>5144.8999999999996</v>
      </c>
      <c r="C142" s="664">
        <v>5377</v>
      </c>
      <c r="D142" s="660">
        <v>0</v>
      </c>
      <c r="E142" s="186"/>
    </row>
    <row r="143" spans="1:11" ht="25.5">
      <c r="A143" s="521" t="s">
        <v>898</v>
      </c>
      <c r="B143" s="217"/>
      <c r="C143" s="665">
        <v>5377</v>
      </c>
      <c r="D143" s="660"/>
      <c r="E143" s="186"/>
    </row>
    <row r="144" spans="1:11">
      <c r="A144" s="193" t="s">
        <v>412</v>
      </c>
      <c r="B144" s="217">
        <v>1044.0999999999999</v>
      </c>
      <c r="C144" s="664">
        <f>SUM(C145:C150)</f>
        <v>968</v>
      </c>
      <c r="D144" s="660">
        <v>1418.3</v>
      </c>
      <c r="E144" s="186"/>
    </row>
    <row r="145" spans="1:8">
      <c r="A145" s="521" t="s">
        <v>413</v>
      </c>
      <c r="B145" s="223">
        <v>766.3</v>
      </c>
      <c r="C145" s="666">
        <v>247.8</v>
      </c>
      <c r="D145" s="130"/>
      <c r="E145" s="2"/>
      <c r="F145" s="2"/>
      <c r="G145" s="2"/>
      <c r="H145" s="2"/>
    </row>
    <row r="146" spans="1:8" ht="15.75" customHeight="1">
      <c r="A146" s="521" t="s">
        <v>778</v>
      </c>
      <c r="B146" s="223">
        <v>95.6</v>
      </c>
      <c r="C146" s="666"/>
      <c r="D146" s="130"/>
      <c r="E146" s="2"/>
      <c r="F146" s="2"/>
      <c r="G146" s="2"/>
      <c r="H146" s="2"/>
    </row>
    <row r="147" spans="1:8">
      <c r="A147" s="521" t="s">
        <v>832</v>
      </c>
      <c r="B147" s="530"/>
      <c r="C147" s="663">
        <v>374.4</v>
      </c>
      <c r="D147" s="130"/>
      <c r="E147" s="2"/>
      <c r="F147" s="2"/>
      <c r="G147" s="2"/>
      <c r="H147" s="2"/>
    </row>
    <row r="148" spans="1:8">
      <c r="A148" s="521" t="s">
        <v>779</v>
      </c>
      <c r="B148" s="223">
        <v>182.2</v>
      </c>
      <c r="C148" s="666"/>
      <c r="D148" s="130"/>
      <c r="E148" s="2"/>
      <c r="F148" s="2"/>
      <c r="G148" s="2"/>
      <c r="H148" s="2"/>
    </row>
    <row r="149" spans="1:8">
      <c r="A149" s="521" t="s">
        <v>833</v>
      </c>
      <c r="B149" s="223"/>
      <c r="C149" s="666">
        <v>176.5</v>
      </c>
      <c r="D149" s="130">
        <v>955.4</v>
      </c>
      <c r="E149" s="2"/>
      <c r="F149" s="2"/>
      <c r="G149" s="2"/>
      <c r="H149" s="2"/>
    </row>
    <row r="150" spans="1:8">
      <c r="A150" s="521" t="s">
        <v>982</v>
      </c>
      <c r="B150" s="223"/>
      <c r="C150" s="666">
        <v>169.3</v>
      </c>
      <c r="D150" s="130">
        <v>170.1</v>
      </c>
      <c r="E150" s="2"/>
      <c r="F150" s="2"/>
      <c r="G150" s="2"/>
      <c r="H150" s="2"/>
    </row>
    <row r="151" spans="1:8">
      <c r="A151" s="521" t="s">
        <v>983</v>
      </c>
      <c r="B151" s="530"/>
      <c r="C151" s="663"/>
      <c r="D151" s="23">
        <v>292.8</v>
      </c>
      <c r="E151" s="2"/>
      <c r="F151" s="2"/>
      <c r="G151" s="2"/>
      <c r="H151" s="2"/>
    </row>
    <row r="152" spans="1:8">
      <c r="A152" s="193" t="s">
        <v>414</v>
      </c>
      <c r="B152" s="221">
        <v>110</v>
      </c>
      <c r="C152" s="664">
        <v>313.5</v>
      </c>
      <c r="D152" s="667">
        <v>1827.6</v>
      </c>
      <c r="E152" s="2"/>
      <c r="F152" s="2"/>
      <c r="G152" s="2"/>
      <c r="H152" s="2"/>
    </row>
    <row r="153" spans="1:8">
      <c r="A153" s="521" t="s">
        <v>834</v>
      </c>
      <c r="B153" s="221"/>
      <c r="C153" s="665">
        <v>313.5</v>
      </c>
      <c r="D153" s="668">
        <v>130</v>
      </c>
      <c r="E153" s="2"/>
      <c r="F153" s="2"/>
      <c r="G153" s="2"/>
      <c r="H153" s="2"/>
    </row>
    <row r="154" spans="1:8" ht="15.75" customHeight="1">
      <c r="A154" s="521" t="s">
        <v>415</v>
      </c>
      <c r="B154" s="530"/>
      <c r="C154" s="663"/>
      <c r="D154" s="130"/>
      <c r="E154" s="2"/>
      <c r="F154" s="2"/>
      <c r="G154" s="2"/>
      <c r="H154" s="2"/>
    </row>
    <row r="155" spans="1:8">
      <c r="A155" s="521" t="s">
        <v>416</v>
      </c>
      <c r="B155" s="530"/>
      <c r="C155" s="663"/>
      <c r="D155" s="130"/>
      <c r="E155" s="2"/>
      <c r="F155" s="2"/>
      <c r="G155" s="2"/>
      <c r="H155" s="2"/>
    </row>
    <row r="156" spans="1:8">
      <c r="A156" s="521" t="s">
        <v>417</v>
      </c>
      <c r="B156" s="222">
        <v>110</v>
      </c>
      <c r="C156" s="665"/>
      <c r="D156" s="130"/>
      <c r="E156" s="2"/>
      <c r="F156" s="2"/>
      <c r="G156" s="2"/>
      <c r="H156" s="2"/>
    </row>
    <row r="157" spans="1:8">
      <c r="A157" s="521" t="s">
        <v>418</v>
      </c>
      <c r="B157" s="223"/>
      <c r="C157" s="666"/>
      <c r="D157" s="130"/>
      <c r="E157" s="2"/>
      <c r="F157" s="2"/>
      <c r="G157" s="2"/>
      <c r="H157" s="2"/>
    </row>
    <row r="158" spans="1:8">
      <c r="A158" s="521" t="s">
        <v>419</v>
      </c>
      <c r="B158" s="530"/>
      <c r="C158" s="663"/>
      <c r="D158" s="130"/>
      <c r="E158" s="2"/>
      <c r="F158" s="2"/>
      <c r="G158" s="2"/>
      <c r="H158" s="2"/>
    </row>
    <row r="159" spans="1:8">
      <c r="A159" s="652" t="s">
        <v>984</v>
      </c>
      <c r="B159" s="653"/>
      <c r="C159" s="669"/>
      <c r="D159" s="670">
        <v>1697.6</v>
      </c>
      <c r="E159" s="2"/>
      <c r="F159" s="2"/>
      <c r="G159" s="2"/>
      <c r="H159" s="2"/>
    </row>
    <row r="160" spans="1:8" ht="13.5" thickBot="1">
      <c r="A160" s="194" t="s">
        <v>397</v>
      </c>
      <c r="B160" s="244">
        <v>6299</v>
      </c>
      <c r="C160" s="671">
        <v>9822</v>
      </c>
      <c r="D160" s="672">
        <f>SUM(D139+D144+D152)</f>
        <v>3763.6</v>
      </c>
      <c r="E160" s="2"/>
      <c r="F160" s="2"/>
      <c r="G160" s="673"/>
      <c r="H160" s="673"/>
    </row>
    <row r="161" spans="1:13" ht="15.75" customHeight="1">
      <c r="A161" s="195"/>
      <c r="B161" s="196"/>
      <c r="C161" s="197"/>
      <c r="D161" s="198"/>
      <c r="E161" s="2"/>
      <c r="F161" s="2"/>
      <c r="G161" s="2"/>
      <c r="H161" s="2"/>
      <c r="I161" s="2"/>
      <c r="J161" s="2"/>
    </row>
    <row r="162" spans="1:13" ht="13.5" thickBot="1">
      <c r="A162" s="195"/>
      <c r="B162" s="196"/>
      <c r="C162" s="197"/>
      <c r="D162" s="198"/>
      <c r="E162" s="2"/>
      <c r="F162" s="2"/>
      <c r="G162" s="2"/>
      <c r="H162" s="2"/>
      <c r="I162" s="2"/>
      <c r="J162" s="2"/>
    </row>
    <row r="163" spans="1:13" ht="18.75" customHeight="1">
      <c r="A163" s="841" t="s">
        <v>420</v>
      </c>
      <c r="B163" s="859" t="s">
        <v>421</v>
      </c>
      <c r="C163" s="859"/>
      <c r="D163" s="859"/>
      <c r="E163" s="859" t="s">
        <v>422</v>
      </c>
      <c r="F163" s="859"/>
      <c r="G163" s="859"/>
      <c r="H163" s="859" t="s">
        <v>423</v>
      </c>
      <c r="I163" s="859"/>
      <c r="J163" s="860"/>
    </row>
    <row r="164" spans="1:13" ht="18.75" customHeight="1" thickBot="1">
      <c r="A164" s="850"/>
      <c r="B164" s="199">
        <v>2015</v>
      </c>
      <c r="C164" s="199">
        <v>2016</v>
      </c>
      <c r="D164" s="199">
        <v>2017</v>
      </c>
      <c r="E164" s="199">
        <v>2015</v>
      </c>
      <c r="F164" s="200">
        <v>2016</v>
      </c>
      <c r="G164" s="200">
        <v>2017</v>
      </c>
      <c r="H164" s="199">
        <v>2015</v>
      </c>
      <c r="I164" s="674">
        <v>2016</v>
      </c>
      <c r="J164" s="201">
        <v>2017</v>
      </c>
    </row>
    <row r="165" spans="1:13" ht="16.5" customHeight="1">
      <c r="A165" s="3" t="s">
        <v>424</v>
      </c>
      <c r="B165" s="202">
        <v>6978</v>
      </c>
      <c r="C165" s="4">
        <v>7057</v>
      </c>
      <c r="D165" s="4">
        <v>5472</v>
      </c>
      <c r="E165" s="203">
        <v>61616</v>
      </c>
      <c r="F165" s="5">
        <v>65222</v>
      </c>
      <c r="G165" s="675">
        <v>67521</v>
      </c>
      <c r="H165" s="202">
        <v>377924</v>
      </c>
      <c r="I165" s="676">
        <v>364023</v>
      </c>
      <c r="J165" s="6">
        <v>382843</v>
      </c>
      <c r="K165" s="186"/>
    </row>
    <row r="166" spans="1:13" ht="15.75" customHeight="1">
      <c r="A166" s="7" t="s">
        <v>425</v>
      </c>
      <c r="B166" s="204">
        <v>25.68</v>
      </c>
      <c r="C166" s="8">
        <v>25.61</v>
      </c>
      <c r="D166" s="8">
        <v>25.95</v>
      </c>
      <c r="E166" s="205">
        <v>60.93</v>
      </c>
      <c r="F166" s="8">
        <v>73.11</v>
      </c>
      <c r="G166" s="677">
        <v>86.67</v>
      </c>
      <c r="H166" s="204">
        <v>101.11</v>
      </c>
      <c r="I166" s="678">
        <v>103.83</v>
      </c>
      <c r="J166" s="130">
        <v>105.14</v>
      </c>
      <c r="K166" s="186"/>
    </row>
    <row r="167" spans="1:13" ht="16.5" customHeight="1" thickBot="1">
      <c r="A167" s="11" t="s">
        <v>426</v>
      </c>
      <c r="B167" s="206">
        <v>179179</v>
      </c>
      <c r="C167" s="13">
        <v>180718</v>
      </c>
      <c r="D167" s="13">
        <v>141975</v>
      </c>
      <c r="E167" s="207">
        <v>3213425</v>
      </c>
      <c r="F167" s="13">
        <v>3809144</v>
      </c>
      <c r="G167" s="679">
        <v>4177725.79</v>
      </c>
      <c r="H167" s="206">
        <v>38212582</v>
      </c>
      <c r="I167" s="680">
        <v>37796876</v>
      </c>
      <c r="J167" s="14">
        <v>40253273</v>
      </c>
      <c r="K167" s="186"/>
    </row>
    <row r="168" spans="1:13" s="208" customFormat="1" ht="25.5" customHeight="1">
      <c r="A168" s="760" t="s">
        <v>897</v>
      </c>
      <c r="B168" s="760"/>
      <c r="C168" s="760"/>
      <c r="D168" s="760"/>
      <c r="E168" s="760"/>
      <c r="F168" s="760"/>
      <c r="G168" s="760"/>
      <c r="H168" s="760"/>
      <c r="I168" s="760"/>
      <c r="J168" s="43"/>
    </row>
    <row r="169" spans="1:13" ht="18" customHeight="1"/>
    <row r="170" spans="1:13" ht="13.5" thickBot="1">
      <c r="A170" s="759" t="s">
        <v>427</v>
      </c>
      <c r="B170" s="759"/>
      <c r="C170" s="759"/>
      <c r="D170" s="759"/>
      <c r="E170" s="759"/>
      <c r="F170" s="2"/>
      <c r="G170" s="2"/>
      <c r="H170" s="2"/>
      <c r="I170" s="2"/>
      <c r="J170" s="2"/>
    </row>
    <row r="171" spans="1:13" ht="20.25" customHeight="1">
      <c r="A171" s="756" t="s">
        <v>428</v>
      </c>
      <c r="B171" s="856">
        <v>2015</v>
      </c>
      <c r="C171" s="856"/>
      <c r="D171" s="856"/>
      <c r="E171" s="856">
        <v>2016</v>
      </c>
      <c r="F171" s="856"/>
      <c r="G171" s="857"/>
      <c r="H171" s="856">
        <v>2017</v>
      </c>
      <c r="I171" s="856"/>
      <c r="J171" s="858"/>
    </row>
    <row r="172" spans="1:13" ht="20.25" customHeight="1" thickBot="1">
      <c r="A172" s="855"/>
      <c r="B172" s="248" t="s">
        <v>429</v>
      </c>
      <c r="C172" s="248" t="s">
        <v>430</v>
      </c>
      <c r="D172" s="248" t="s">
        <v>431</v>
      </c>
      <c r="E172" s="248" t="s">
        <v>429</v>
      </c>
      <c r="F172" s="248" t="s">
        <v>430</v>
      </c>
      <c r="G172" s="681" t="s">
        <v>431</v>
      </c>
      <c r="H172" s="248" t="s">
        <v>429</v>
      </c>
      <c r="I172" s="248" t="s">
        <v>430</v>
      </c>
      <c r="J172" s="249" t="s">
        <v>431</v>
      </c>
    </row>
    <row r="173" spans="1:13">
      <c r="A173" s="17" t="s">
        <v>432</v>
      </c>
      <c r="B173" s="247">
        <v>197.40199999999999</v>
      </c>
      <c r="C173" s="247">
        <v>930.30899999999997</v>
      </c>
      <c r="D173" s="247">
        <v>732.875</v>
      </c>
      <c r="E173" s="247">
        <v>188.80199999999999</v>
      </c>
      <c r="F173" s="247">
        <v>974.52800000000002</v>
      </c>
      <c r="G173" s="682">
        <v>789</v>
      </c>
      <c r="H173" s="245">
        <v>231.59</v>
      </c>
      <c r="I173" s="246">
        <v>1230.54</v>
      </c>
      <c r="J173" s="683">
        <v>998.94</v>
      </c>
      <c r="K173" s="684"/>
      <c r="L173" s="685"/>
      <c r="M173" s="684"/>
    </row>
    <row r="174" spans="1:13">
      <c r="A174" s="521" t="s">
        <v>433</v>
      </c>
      <c r="B174" s="211">
        <v>207.04499999999999</v>
      </c>
      <c r="C174" s="211">
        <v>649.255</v>
      </c>
      <c r="D174" s="211">
        <v>441.97500000000002</v>
      </c>
      <c r="E174" s="211">
        <v>184.369</v>
      </c>
      <c r="F174" s="211">
        <v>857.25800000000004</v>
      </c>
      <c r="G174" s="686">
        <v>672.80100000000004</v>
      </c>
      <c r="H174" s="152">
        <v>190.5</v>
      </c>
      <c r="I174" s="152">
        <v>716.03</v>
      </c>
      <c r="J174" s="687">
        <v>525.52</v>
      </c>
      <c r="K174" s="684"/>
      <c r="L174" s="684"/>
      <c r="M174" s="684"/>
    </row>
    <row r="175" spans="1:13">
      <c r="A175" s="521" t="s">
        <v>434</v>
      </c>
      <c r="B175" s="210"/>
      <c r="C175" s="210">
        <v>27.346</v>
      </c>
      <c r="D175" s="210">
        <v>27.3</v>
      </c>
      <c r="E175" s="210"/>
      <c r="F175" s="210">
        <v>43.814</v>
      </c>
      <c r="G175" s="688">
        <v>42.05</v>
      </c>
      <c r="H175" s="152">
        <v>6.38</v>
      </c>
      <c r="I175" s="152">
        <v>56.05</v>
      </c>
      <c r="J175" s="687">
        <v>49.66</v>
      </c>
      <c r="K175" s="684"/>
      <c r="L175" s="684"/>
      <c r="M175" s="684"/>
    </row>
    <row r="176" spans="1:13">
      <c r="A176" s="521" t="s">
        <v>437</v>
      </c>
      <c r="B176" s="210">
        <v>48.68</v>
      </c>
      <c r="C176" s="210">
        <v>42.814999999999998</v>
      </c>
      <c r="D176" s="210">
        <v>0</v>
      </c>
      <c r="E176" s="210">
        <v>48.671999999999997</v>
      </c>
      <c r="F176" s="210">
        <v>24.167000000000002</v>
      </c>
      <c r="G176" s="688">
        <v>0</v>
      </c>
      <c r="H176" s="152">
        <v>46.85</v>
      </c>
      <c r="I176" s="152">
        <v>27.33</v>
      </c>
      <c r="J176" s="687">
        <v>0</v>
      </c>
      <c r="K176" s="684"/>
      <c r="L176" s="684"/>
      <c r="M176" s="684"/>
    </row>
    <row r="177" spans="1:13">
      <c r="A177" s="521" t="s">
        <v>435</v>
      </c>
      <c r="B177" s="210">
        <v>2192.0350000000003</v>
      </c>
      <c r="C177" s="210">
        <v>7702.0710000000008</v>
      </c>
      <c r="D177" s="210">
        <v>5399.4</v>
      </c>
      <c r="E177" s="210">
        <f>1987.495+137.2+112</f>
        <v>2236.6949999999997</v>
      </c>
      <c r="F177" s="210">
        <f>7731.523+112.805+89.463</f>
        <v>7933.7910000000002</v>
      </c>
      <c r="G177" s="688">
        <v>5753.45</v>
      </c>
      <c r="H177" s="209">
        <v>2328.19</v>
      </c>
      <c r="I177" s="209">
        <v>7617.59</v>
      </c>
      <c r="J177" s="689">
        <v>5301.13</v>
      </c>
      <c r="K177" s="685"/>
      <c r="L177" s="685"/>
      <c r="M177" s="685"/>
    </row>
    <row r="178" spans="1:13">
      <c r="A178" s="521" t="s">
        <v>438</v>
      </c>
      <c r="B178" s="210"/>
      <c r="C178" s="210">
        <v>32.371000000000002</v>
      </c>
      <c r="D178" s="210">
        <v>32.299999999999997</v>
      </c>
      <c r="E178" s="210"/>
      <c r="F178" s="210">
        <v>41.05</v>
      </c>
      <c r="G178" s="688">
        <v>39.799999999999997</v>
      </c>
      <c r="H178" s="152">
        <v>0</v>
      </c>
      <c r="I178" s="152">
        <v>52.34</v>
      </c>
      <c r="J178" s="687">
        <v>52.34</v>
      </c>
      <c r="K178" s="684"/>
      <c r="L178" s="684"/>
      <c r="M178" s="684"/>
    </row>
    <row r="179" spans="1:13">
      <c r="A179" s="521" t="s">
        <v>436</v>
      </c>
      <c r="B179" s="210">
        <v>33.374000000000002</v>
      </c>
      <c r="C179" s="210">
        <v>462.77</v>
      </c>
      <c r="D179" s="210">
        <v>429.3</v>
      </c>
      <c r="E179" s="210">
        <v>27.449000000000002</v>
      </c>
      <c r="F179" s="210">
        <v>377.29199999999997</v>
      </c>
      <c r="G179" s="688">
        <v>347.2</v>
      </c>
      <c r="H179" s="152">
        <v>20.079999999999998</v>
      </c>
      <c r="I179" s="152">
        <v>457.34</v>
      </c>
      <c r="J179" s="687">
        <v>437.23</v>
      </c>
      <c r="K179" s="684"/>
      <c r="L179" s="684"/>
      <c r="M179" s="684"/>
    </row>
    <row r="180" spans="1:13" ht="15.75" customHeight="1">
      <c r="A180" s="521" t="s">
        <v>439</v>
      </c>
      <c r="B180" s="210"/>
      <c r="C180" s="210">
        <v>14.993</v>
      </c>
      <c r="D180" s="210">
        <v>14.95</v>
      </c>
      <c r="E180" s="210"/>
      <c r="F180" s="210">
        <v>16.632000000000001</v>
      </c>
      <c r="G180" s="688">
        <v>16.600000000000001</v>
      </c>
      <c r="H180" s="152">
        <v>0</v>
      </c>
      <c r="I180" s="152">
        <v>0.6</v>
      </c>
      <c r="J180" s="687">
        <v>0.55000000000000004</v>
      </c>
      <c r="K180" s="684"/>
      <c r="L180" s="684"/>
      <c r="M180" s="684"/>
    </row>
    <row r="181" spans="1:13">
      <c r="A181" s="521" t="s">
        <v>440</v>
      </c>
      <c r="B181" s="210"/>
      <c r="C181" s="210">
        <v>16</v>
      </c>
      <c r="D181" s="210">
        <v>16</v>
      </c>
      <c r="E181" s="210"/>
      <c r="F181" s="210">
        <v>16.591000000000001</v>
      </c>
      <c r="G181" s="688">
        <v>16.5</v>
      </c>
      <c r="H181" s="152">
        <v>0</v>
      </c>
      <c r="I181" s="152">
        <v>16.97</v>
      </c>
      <c r="J181" s="687">
        <v>16.95</v>
      </c>
      <c r="K181" s="684"/>
      <c r="L181" s="684"/>
      <c r="M181" s="684"/>
    </row>
    <row r="182" spans="1:13" ht="30.75" customHeight="1">
      <c r="A182" s="652" t="s">
        <v>834</v>
      </c>
      <c r="B182" s="690"/>
      <c r="C182" s="690"/>
      <c r="D182" s="690"/>
      <c r="E182" s="690"/>
      <c r="F182" s="690"/>
      <c r="G182" s="691"/>
      <c r="H182" s="692">
        <v>0</v>
      </c>
      <c r="I182" s="692">
        <v>19.670000000000002</v>
      </c>
      <c r="J182" s="693">
        <v>19.670000000000002</v>
      </c>
      <c r="K182" s="684"/>
      <c r="L182" s="684"/>
      <c r="M182" s="684"/>
    </row>
    <row r="183" spans="1:13" ht="13.5" thickBot="1">
      <c r="A183" s="522" t="s">
        <v>441</v>
      </c>
      <c r="B183" s="12">
        <v>50961.01</v>
      </c>
      <c r="C183" s="12">
        <v>51338.07</v>
      </c>
      <c r="D183" s="12">
        <v>599.9</v>
      </c>
      <c r="E183" s="213">
        <v>50968.1</v>
      </c>
      <c r="F183" s="213">
        <v>53227.199999999997</v>
      </c>
      <c r="G183" s="694">
        <v>2401.6</v>
      </c>
      <c r="H183" s="212">
        <v>54184.37</v>
      </c>
      <c r="I183" s="212">
        <v>55905.66</v>
      </c>
      <c r="J183" s="695">
        <v>1920.37</v>
      </c>
      <c r="K183" s="684"/>
      <c r="L183" s="684"/>
      <c r="M183" s="684"/>
    </row>
    <row r="184" spans="1:13" ht="12.75" customHeight="1">
      <c r="A184" s="849" t="s">
        <v>985</v>
      </c>
      <c r="B184" s="849"/>
      <c r="C184" s="849"/>
      <c r="D184" s="849"/>
      <c r="E184" s="849"/>
      <c r="F184" s="849"/>
      <c r="G184" s="849"/>
      <c r="H184" s="849"/>
      <c r="I184" s="849"/>
      <c r="J184" s="849"/>
    </row>
    <row r="185" spans="1:13" ht="15.75" customHeight="1" thickBot="1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3" ht="21.75" customHeight="1">
      <c r="A186" s="841" t="s">
        <v>442</v>
      </c>
      <c r="B186" s="749">
        <v>2015</v>
      </c>
      <c r="C186" s="852">
        <v>2016</v>
      </c>
      <c r="D186" s="750">
        <v>2017</v>
      </c>
      <c r="E186" s="2"/>
      <c r="F186" s="2"/>
      <c r="G186" s="2"/>
      <c r="H186" s="2"/>
    </row>
    <row r="187" spans="1:13" ht="69.75" customHeight="1" thickBot="1">
      <c r="A187" s="850"/>
      <c r="B187" s="851"/>
      <c r="C187" s="853"/>
      <c r="D187" s="854"/>
      <c r="E187" s="2"/>
      <c r="F187" s="2"/>
      <c r="G187" s="2"/>
      <c r="H187" s="2"/>
    </row>
    <row r="188" spans="1:13" ht="13.5" thickBot="1">
      <c r="A188" s="214" t="s">
        <v>443</v>
      </c>
      <c r="B188" s="250">
        <v>3333</v>
      </c>
      <c r="C188" s="696">
        <v>2963.7</v>
      </c>
      <c r="D188" s="697">
        <v>3156</v>
      </c>
      <c r="E188" s="2"/>
      <c r="F188" s="2"/>
      <c r="G188" s="2"/>
      <c r="H188" s="2"/>
    </row>
    <row r="189" spans="1:13">
      <c r="A189" s="760" t="s">
        <v>986</v>
      </c>
      <c r="B189" s="760"/>
      <c r="C189" s="760"/>
      <c r="D189" s="760"/>
      <c r="E189" s="2"/>
      <c r="F189" s="2"/>
      <c r="G189" s="2"/>
      <c r="H189" s="2"/>
      <c r="I189" s="2"/>
      <c r="J189" s="2"/>
    </row>
  </sheetData>
  <mergeCells count="83">
    <mergeCell ref="A97:A99"/>
    <mergeCell ref="E109:E110"/>
    <mergeCell ref="F109:F110"/>
    <mergeCell ref="G109:G110"/>
    <mergeCell ref="B109:B110"/>
    <mergeCell ref="C109:C110"/>
    <mergeCell ref="D109:D110"/>
    <mergeCell ref="A108:A110"/>
    <mergeCell ref="B108:D108"/>
    <mergeCell ref="B97:F97"/>
    <mergeCell ref="E98:E99"/>
    <mergeCell ref="F98:F99"/>
    <mergeCell ref="E108:G108"/>
    <mergeCell ref="A32:A33"/>
    <mergeCell ref="B32:D32"/>
    <mergeCell ref="A38:D38"/>
    <mergeCell ref="A39:A41"/>
    <mergeCell ref="E39:G39"/>
    <mergeCell ref="E40:E41"/>
    <mergeCell ref="F40:F41"/>
    <mergeCell ref="G40:G41"/>
    <mergeCell ref="B39:D39"/>
    <mergeCell ref="B40:B41"/>
    <mergeCell ref="C40:C41"/>
    <mergeCell ref="D40:D41"/>
    <mergeCell ref="A1:F1"/>
    <mergeCell ref="A5:A6"/>
    <mergeCell ref="A21:A22"/>
    <mergeCell ref="B5:C5"/>
    <mergeCell ref="B21:C21"/>
    <mergeCell ref="D5:E5"/>
    <mergeCell ref="D21:E21"/>
    <mergeCell ref="F5:G5"/>
    <mergeCell ref="F21:G21"/>
    <mergeCell ref="A86:A88"/>
    <mergeCell ref="B86:F86"/>
    <mergeCell ref="E87:E88"/>
    <mergeCell ref="F87:F88"/>
    <mergeCell ref="B50:E50"/>
    <mergeCell ref="F50:I50"/>
    <mergeCell ref="A50:A52"/>
    <mergeCell ref="B51:E51"/>
    <mergeCell ref="A73:M73"/>
    <mergeCell ref="A75:A77"/>
    <mergeCell ref="B75:F75"/>
    <mergeCell ref="E76:E77"/>
    <mergeCell ref="F76:F77"/>
    <mergeCell ref="A62:A64"/>
    <mergeCell ref="F51:I51"/>
    <mergeCell ref="B62:E62"/>
    <mergeCell ref="A126:A127"/>
    <mergeCell ref="B126:C126"/>
    <mergeCell ref="A132:A133"/>
    <mergeCell ref="B132:B133"/>
    <mergeCell ref="D126:E126"/>
    <mergeCell ref="C132:C133"/>
    <mergeCell ref="D132:D133"/>
    <mergeCell ref="H39:J39"/>
    <mergeCell ref="H40:H41"/>
    <mergeCell ref="I40:I41"/>
    <mergeCell ref="J40:J41"/>
    <mergeCell ref="F126:G126"/>
    <mergeCell ref="B63:E63"/>
    <mergeCell ref="H108:J108"/>
    <mergeCell ref="H109:H110"/>
    <mergeCell ref="I109:I110"/>
    <mergeCell ref="J109:J110"/>
    <mergeCell ref="A163:A164"/>
    <mergeCell ref="B163:D163"/>
    <mergeCell ref="E163:G163"/>
    <mergeCell ref="H163:J163"/>
    <mergeCell ref="A168:I168"/>
    <mergeCell ref="A170:E170"/>
    <mergeCell ref="A171:A172"/>
    <mergeCell ref="B171:D171"/>
    <mergeCell ref="E171:G171"/>
    <mergeCell ref="H171:J171"/>
    <mergeCell ref="A189:D189"/>
    <mergeCell ref="A184:J184"/>
    <mergeCell ref="A186:A187"/>
    <mergeCell ref="B186:B187"/>
    <mergeCell ref="C186:C187"/>
    <mergeCell ref="D186:D187"/>
  </mergeCells>
  <phoneticPr fontId="0" type="noConversion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ÚKS</vt:lpstr>
      <vt:lpstr>OSI</vt:lpstr>
      <vt:lpstr>PO2</vt:lpstr>
      <vt:lpstr>PO(OPM)</vt:lpstr>
      <vt:lpstr>ÚMA</vt:lpstr>
      <vt:lpstr>DSA</vt:lpstr>
      <vt:lpstr>OIN</vt:lpstr>
      <vt:lpstr>KŠS-KCR</vt:lpstr>
      <vt:lpstr>KŠS-OŠS</vt:lpstr>
      <vt:lpstr>SMM</vt:lpstr>
      <vt:lpstr>SŽP</vt:lpstr>
      <vt:lpstr>OSS</vt:lpstr>
      <vt:lpstr>ÚIA</vt:lpstr>
      <vt:lpstr>ŽO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</dc:creator>
  <cp:lastModifiedBy>Hadašová Martina</cp:lastModifiedBy>
  <cp:lastPrinted>2018-03-06T06:25:19Z</cp:lastPrinted>
  <dcterms:created xsi:type="dcterms:W3CDTF">2014-04-25T13:10:32Z</dcterms:created>
  <dcterms:modified xsi:type="dcterms:W3CDTF">2018-03-06T07:06:40Z</dcterms:modified>
</cp:coreProperties>
</file>